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NFORMACION ENTREGA ASE\ASE_Criterios_CP_2019_OAEPP_modificados\Formatos OAEPPs\4.3. IP\"/>
    </mc:Choice>
  </mc:AlternateContent>
  <bookViews>
    <workbookView xWindow="0" yWindow="0" windowWidth="24000" windowHeight="9135"/>
  </bookViews>
  <sheets>
    <sheet name="IP-10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4" l="1"/>
  <c r="H13" i="14"/>
  <c r="H11" i="14"/>
  <c r="H26" i="14"/>
  <c r="H30" i="14"/>
  <c r="H37" i="14"/>
  <c r="H56" i="14"/>
  <c r="H9" i="14"/>
  <c r="H10" i="14"/>
  <c r="H12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7" i="14"/>
  <c r="H28" i="14"/>
  <c r="H29" i="14"/>
  <c r="H31" i="14"/>
  <c r="H32" i="14"/>
  <c r="H33" i="14"/>
  <c r="H34" i="14"/>
  <c r="H35" i="14"/>
  <c r="H36" i="14"/>
  <c r="H38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8" i="14"/>
  <c r="H59" i="14"/>
  <c r="H60" i="14"/>
  <c r="H61" i="14"/>
  <c r="H62" i="14"/>
  <c r="H8" i="14"/>
  <c r="D68" i="14" l="1"/>
  <c r="G8" i="14" l="1"/>
  <c r="F68" i="14" l="1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E68" i="14"/>
  <c r="G68" i="14" l="1"/>
  <c r="C68" i="14"/>
  <c r="G67" i="14" l="1"/>
  <c r="G66" i="14"/>
  <c r="G65" i="14"/>
  <c r="G64" i="14"/>
</calcChain>
</file>

<file path=xl/sharedStrings.xml><?xml version="1.0" encoding="utf-8"?>
<sst xmlns="http://schemas.openxmlformats.org/spreadsheetml/2006/main" count="164" uniqueCount="142">
  <si>
    <t>(2)</t>
  </si>
  <si>
    <t>(4)</t>
  </si>
  <si>
    <t>(5)</t>
  </si>
  <si>
    <t>(1)</t>
  </si>
  <si>
    <t>Concepto</t>
  </si>
  <si>
    <t>(3)</t>
  </si>
  <si>
    <t>(6)</t>
  </si>
  <si>
    <t>(7)</t>
  </si>
  <si>
    <t>(8)</t>
  </si>
  <si>
    <t>(9)</t>
  </si>
  <si>
    <t xml:space="preserve">Partida específica del gasto </t>
  </si>
  <si>
    <t>Presupuesto aprobado</t>
  </si>
  <si>
    <t>Ampliaciones</t>
  </si>
  <si>
    <t>Transferencias</t>
  </si>
  <si>
    <t>Presupuesto modificado</t>
  </si>
  <si>
    <t>Variación porcentual</t>
  </si>
  <si>
    <t>Justificación de las adiciones o ampliaciones mayores del 10%</t>
  </si>
  <si>
    <t>(+)</t>
  </si>
  <si>
    <t>(-)</t>
  </si>
  <si>
    <t>T O T A L E S   (10)</t>
  </si>
  <si>
    <t>Cédula de modificaciones presupuestales del ejercicio a nivel de partida específica del gasto</t>
  </si>
  <si>
    <t>Formato IP-10</t>
  </si>
  <si>
    <t>UNIVERSIDAD TECNOLOGICA DEL MAR DEL ESTADO DE GUERRERO</t>
  </si>
  <si>
    <t>Del 01 de Enero al 31 de Diciembre de 2019</t>
  </si>
  <si>
    <t>1322</t>
  </si>
  <si>
    <t>1324</t>
  </si>
  <si>
    <t>1514</t>
  </si>
  <si>
    <t>1521</t>
  </si>
  <si>
    <t>1593</t>
  </si>
  <si>
    <t>1611</t>
  </si>
  <si>
    <t>2111</t>
  </si>
  <si>
    <t>2121</t>
  </si>
  <si>
    <t>2141</t>
  </si>
  <si>
    <t>2151</t>
  </si>
  <si>
    <t>2161</t>
  </si>
  <si>
    <t>2181</t>
  </si>
  <si>
    <t>2211</t>
  </si>
  <si>
    <t>2231</t>
  </si>
  <si>
    <t>2351</t>
  </si>
  <si>
    <t>2461</t>
  </si>
  <si>
    <t>2551</t>
  </si>
  <si>
    <t>2611</t>
  </si>
  <si>
    <t>2711</t>
  </si>
  <si>
    <t>2731</t>
  </si>
  <si>
    <t>2911</t>
  </si>
  <si>
    <t>2941</t>
  </si>
  <si>
    <t>3111</t>
  </si>
  <si>
    <t>3131</t>
  </si>
  <si>
    <t>3141</t>
  </si>
  <si>
    <t>3171</t>
  </si>
  <si>
    <t>3191</t>
  </si>
  <si>
    <t>3261</t>
  </si>
  <si>
    <t>3311</t>
  </si>
  <si>
    <t>3321</t>
  </si>
  <si>
    <t>3341</t>
  </si>
  <si>
    <t>3411</t>
  </si>
  <si>
    <t>3491</t>
  </si>
  <si>
    <t>3511</t>
  </si>
  <si>
    <t>3521</t>
  </si>
  <si>
    <t>3551</t>
  </si>
  <si>
    <t>3621</t>
  </si>
  <si>
    <t>3711</t>
  </si>
  <si>
    <t>3721</t>
  </si>
  <si>
    <t>3751</t>
  </si>
  <si>
    <t>3781</t>
  </si>
  <si>
    <t>3791</t>
  </si>
  <si>
    <t>3821</t>
  </si>
  <si>
    <t>3921</t>
  </si>
  <si>
    <t>3981</t>
  </si>
  <si>
    <t>3991</t>
  </si>
  <si>
    <t>5151</t>
  </si>
  <si>
    <t>5191</t>
  </si>
  <si>
    <t>9911</t>
  </si>
  <si>
    <t>sueldo al personal docente</t>
  </si>
  <si>
    <t>AGUINALDO</t>
  </si>
  <si>
    <t>PRIMA VACACIONAL ACADÉMICO Y ADMINISTRATIVO</t>
  </si>
  <si>
    <t>Compensaciones</t>
  </si>
  <si>
    <t>DESPENSA (PLAZA</t>
  </si>
  <si>
    <t>Indemnizaciones</t>
  </si>
  <si>
    <t>MATERIAL DIDACTICO</t>
  </si>
  <si>
    <t>Previsiones de carácter laboral, económica y de seguridad social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</si>
  <si>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</si>
  <si>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</si>
  <si>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</si>
  <si>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</si>
  <si>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</si>
  <si>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Materiales para el registro e identificación de bienes y personas</t>
  </si>
  <si>
    <t>Productos alimenticios para personas</t>
  </si>
  <si>
    <t>Utensilios para el servicio de alimentación</t>
  </si>
  <si>
    <t>Productos químicos, farmacéuticos y de laboratorio adquiridos como materia prima</t>
  </si>
  <si>
    <t>Material eléctrico y electrónico</t>
  </si>
  <si>
    <t>Materiales complementarios</t>
  </si>
  <si>
    <t>Materiales, accesorios y suministros de laboratorio</t>
  </si>
  <si>
    <t>Combustibles, lubricantes y aditivos</t>
  </si>
  <si>
    <t>Vestuario y uniformes</t>
  </si>
  <si>
    <t>Artículos deportivos</t>
  </si>
  <si>
    <t>Herramientas menores</t>
  </si>
  <si>
    <t>Refacciones y accesorios menores de equipo de cómputo y tecnologías de la información</t>
  </si>
  <si>
    <t>Energía eléctrica</t>
  </si>
  <si>
    <t>Agua</t>
  </si>
  <si>
    <t>Telefonía tradicional</t>
  </si>
  <si>
    <t>Servicios de acceso de Internet, redes y procesamiento de información</t>
  </si>
  <si>
    <t>Servicios postales y telegráficos</t>
  </si>
  <si>
    <t>Servicios integrales y otros servicios</t>
  </si>
  <si>
    <t>Arrendamiento de mobiliario y equipo de administración, educacional y recreativo</t>
  </si>
  <si>
    <t>Arrendamiento de maquinaria, otros equipos y herramientas</t>
  </si>
  <si>
    <t>Servicios legales, de contabilidad, auditoría y relacionados</t>
  </si>
  <si>
    <t>Servicios de diseño, arquitectura, ingeniería y actividades relacionadas</t>
  </si>
  <si>
    <t>Servicios de capacitación</t>
  </si>
  <si>
    <t>Servicios financieros y bancarios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</si>
  <si>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</si>
  <si>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</si>
  <si>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</si>
  <si>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Reparación y mantenimiento de equipo de transporte</t>
  </si>
  <si>
    <t>Difusión por radio, televisión y otros medios de mensajes comerciales para promover la venta de bienes o servicios</t>
  </si>
  <si>
    <t>Pasajes aéreos</t>
  </si>
  <si>
    <t>Pasajes terrestres</t>
  </si>
  <si>
    <t>Viáticos en el país</t>
  </si>
  <si>
    <t>Servicios integrales de traslado y viáticos</t>
  </si>
  <si>
    <t>Otros servicios de traslado y hospedaje</t>
  </si>
  <si>
    <t>Gastos de orden social y cultural</t>
  </si>
  <si>
    <t>Impuestos y derechos</t>
  </si>
  <si>
    <t>Penas, multas, accesorios y actualizaciones</t>
  </si>
  <si>
    <t>Impuesto sobre nóminas y otros que se deriven de una relación laboral</t>
  </si>
  <si>
    <t>Otros servicios generales</t>
  </si>
  <si>
    <t>Equipo de cómputo y de tecnología de la información</t>
  </si>
  <si>
    <t>Otros mobiliarios y equipos de administración</t>
  </si>
  <si>
    <t>ADEFAS</t>
  </si>
  <si>
    <t>debido al incremento del personal docente por el incremento de matricula</t>
  </si>
  <si>
    <t>incremento de actividades realizadas por el docente y administrativos</t>
  </si>
  <si>
    <t>se han registrado mas eventos y reuniones con diferentes personalidades</t>
  </si>
  <si>
    <t>derivado a la distancia de las nuevas instalaciones de la universidad</t>
  </si>
  <si>
    <t xml:space="preserve">se realizaron reparaciones a instalaciones por deterioro </t>
  </si>
  <si>
    <t>se compraron materialel e insumos para abastecer los laboratorios</t>
  </si>
  <si>
    <t>se compraron materiales e insumos para abastecer los laboratorios</t>
  </si>
  <si>
    <t>el pago de la luz incremeto debido a que el 100 % de las intalaciones se estan utilizando</t>
  </si>
  <si>
    <t>se realizaron compra de aguas para apoyo al personal y alumnado</t>
  </si>
  <si>
    <t>ser pagaron impustes pendientes de pago e incremetaron por el pago de salarios</t>
  </si>
  <si>
    <t>comisiones cobradas por aperturas de cuentas especificas</t>
  </si>
  <si>
    <t>se realizaron asesorias contables para el buen manejo de los recursos</t>
  </si>
  <si>
    <t>arrendamiento de plantas de energia electrica</t>
  </si>
  <si>
    <t>se realizaron pagos por la instalacion de redes para mejor manejo de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</si>
</sst>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name val="Arial"/>
      <family val="2"/>
    </font>
    <font>
      <b/>
      <sz val="9"/>
      <color rgb="FF404040"/>
      <name val="Arial"/>
      <family val="2"/>
    </font>
    <font>
      <sz val="12"/>
      <color indexed="8"/>
      <name val="Arial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7" fillId="0" borderId="0"/>
    <xf numFmtId="0" fontId="5" fillId="0" borderId="0"/>
    <xf numFmtId="0" fontId="1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63">
    <xf numFmtId="0" fontId="0" fillId="0" borderId="0" xfId="0"/>
    <xf numFmtId="0" fontId="6" fillId="0" borderId="0" xfId="13" applyFont="1"/>
    <xf numFmtId="0" fontId="7" fillId="0" borderId="0" xfId="13" applyFont="1"/>
    <xf numFmtId="0" fontId="9" fillId="0" borderId="0" xfId="13" applyFont="1"/>
    <xf numFmtId="0" fontId="6" fillId="0" borderId="0" xfId="14" applyFont="1"/>
    <xf numFmtId="0" fontId="6" fillId="0" borderId="0" xfId="14" applyFont="1" applyAlignment="1"/>
    <xf numFmtId="0" fontId="6" fillId="0" borderId="0" xfId="14" applyFont="1" applyAlignment="1">
      <alignment horizontal="center"/>
    </xf>
    <xf numFmtId="0" fontId="10" fillId="0" borderId="0" xfId="14" applyFont="1" applyAlignment="1">
      <alignment horizontal="center"/>
    </xf>
    <xf numFmtId="0" fontId="10" fillId="0" borderId="0" xfId="14" applyFont="1" applyAlignment="1">
      <alignment horizontal="left"/>
    </xf>
    <xf numFmtId="0" fontId="10" fillId="0" borderId="0" xfId="14" applyFont="1"/>
    <xf numFmtId="0" fontId="4" fillId="0" borderId="0" xfId="6" applyFont="1" applyAlignment="1">
      <alignment horizontal="center"/>
    </xf>
    <xf numFmtId="0" fontId="5" fillId="0" borderId="4" xfId="13" quotePrefix="1" applyFont="1" applyBorder="1" applyAlignment="1">
      <alignment horizontal="center" vertical="center"/>
    </xf>
    <xf numFmtId="4" fontId="5" fillId="0" borderId="4" xfId="13" quotePrefix="1" applyNumberFormat="1" applyFont="1" applyBorder="1" applyAlignment="1">
      <alignment horizontal="center" vertical="center"/>
    </xf>
    <xf numFmtId="0" fontId="2" fillId="2" borderId="4" xfId="13" applyFont="1" applyFill="1" applyBorder="1" applyAlignment="1">
      <alignment horizontal="center" vertical="center" wrapText="1"/>
    </xf>
    <xf numFmtId="4" fontId="5" fillId="0" borderId="9" xfId="13" applyNumberFormat="1" applyFont="1" applyBorder="1"/>
    <xf numFmtId="0" fontId="5" fillId="0" borderId="7" xfId="13" applyFont="1" applyBorder="1"/>
    <xf numFmtId="4" fontId="5" fillId="0" borderId="7" xfId="13" applyNumberFormat="1" applyFont="1" applyBorder="1"/>
    <xf numFmtId="9" fontId="5" fillId="0" borderId="7" xfId="11" applyFont="1" applyBorder="1"/>
    <xf numFmtId="0" fontId="5" fillId="0" borderId="8" xfId="13" applyFont="1" applyBorder="1"/>
    <xf numFmtId="4" fontId="5" fillId="0" borderId="8" xfId="13" applyNumberFormat="1" applyFont="1" applyBorder="1"/>
    <xf numFmtId="9" fontId="5" fillId="0" borderId="8" xfId="11" applyFont="1" applyBorder="1"/>
    <xf numFmtId="0" fontId="2" fillId="0" borderId="3" xfId="13" applyFont="1" applyBorder="1" applyAlignment="1">
      <alignment horizontal="right"/>
    </xf>
    <xf numFmtId="4" fontId="5" fillId="0" borderId="4" xfId="13" applyNumberFormat="1" applyFont="1" applyBorder="1"/>
    <xf numFmtId="4" fontId="5" fillId="0" borderId="2" xfId="13" applyNumberFormat="1" applyFont="1" applyBorder="1"/>
    <xf numFmtId="0" fontId="13" fillId="0" borderId="0" xfId="13" applyFont="1"/>
    <xf numFmtId="0" fontId="4" fillId="0" borderId="0" xfId="6" applyFont="1" applyAlignment="1">
      <alignment horizontal="right"/>
    </xf>
    <xf numFmtId="0" fontId="14" fillId="0" borderId="0" xfId="12" applyFont="1" applyFill="1" applyBorder="1" applyAlignment="1">
      <alignment vertical="center"/>
    </xf>
    <xf numFmtId="0" fontId="6" fillId="0" borderId="0" xfId="14" applyFont="1" applyAlignment="1">
      <alignment horizontal="center"/>
    </xf>
    <xf numFmtId="12" fontId="7" fillId="0" borderId="0" xfId="13" applyNumberFormat="1" applyFont="1"/>
    <xf numFmtId="4" fontId="5" fillId="0" borderId="12" xfId="13" applyNumberFormat="1" applyFont="1" applyBorder="1"/>
    <xf numFmtId="9" fontId="5" fillId="0" borderId="12" xfId="11" applyFont="1" applyBorder="1"/>
    <xf numFmtId="0" fontId="13" fillId="0" borderId="0" xfId="13" applyFont="1" applyAlignment="1">
      <alignment horizontal="center"/>
    </xf>
    <xf numFmtId="0" fontId="5" fillId="0" borderId="7" xfId="13" applyFont="1" applyBorder="1" applyAlignment="1">
      <alignment horizontal="center"/>
    </xf>
    <xf numFmtId="0" fontId="5" fillId="0" borderId="8" xfId="13" applyFont="1" applyBorder="1" applyAlignment="1">
      <alignment horizontal="center"/>
    </xf>
    <xf numFmtId="0" fontId="5" fillId="0" borderId="2" xfId="13" applyFont="1" applyBorder="1" applyAlignment="1">
      <alignment horizontal="center"/>
    </xf>
    <xf numFmtId="0" fontId="6" fillId="0" borderId="0" xfId="13" applyFont="1" applyAlignment="1">
      <alignment horizontal="center"/>
    </xf>
    <xf numFmtId="0" fontId="14" fillId="0" borderId="0" xfId="12" applyFont="1" applyFill="1" applyBorder="1" applyAlignment="1">
      <alignment horizontal="center" vertical="center"/>
    </xf>
    <xf numFmtId="0" fontId="7" fillId="0" borderId="0" xfId="13" applyFont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4" fontId="6" fillId="0" borderId="0" xfId="13" applyNumberFormat="1" applyFont="1"/>
    <xf numFmtId="0" fontId="4" fillId="2" borderId="1" xfId="7" applyFont="1" applyFill="1" applyBorder="1" applyAlignment="1">
      <alignment horizontal="center"/>
    </xf>
    <xf numFmtId="0" fontId="4" fillId="2" borderId="2" xfId="7" applyFont="1" applyFill="1" applyBorder="1" applyAlignment="1">
      <alignment horizontal="center"/>
    </xf>
    <xf numFmtId="0" fontId="4" fillId="2" borderId="3" xfId="7" applyFont="1" applyFill="1" applyBorder="1" applyAlignment="1">
      <alignment horizontal="center"/>
    </xf>
    <xf numFmtId="0" fontId="6" fillId="0" borderId="0" xfId="14" applyFont="1" applyAlignment="1">
      <alignment horizontal="center"/>
    </xf>
    <xf numFmtId="0" fontId="4" fillId="2" borderId="10" xfId="13" applyFont="1" applyFill="1" applyBorder="1" applyAlignment="1">
      <alignment horizontal="center" vertical="center"/>
    </xf>
    <xf numFmtId="0" fontId="4" fillId="2" borderId="0" xfId="13" applyFont="1" applyFill="1" applyBorder="1" applyAlignment="1">
      <alignment horizontal="center" vertical="center"/>
    </xf>
    <xf numFmtId="0" fontId="4" fillId="2" borderId="11" xfId="13" applyFont="1" applyFill="1" applyBorder="1" applyAlignment="1">
      <alignment horizontal="center" vertical="center"/>
    </xf>
    <xf numFmtId="0" fontId="4" fillId="2" borderId="6" xfId="8" applyFont="1" applyFill="1" applyBorder="1" applyAlignment="1">
      <alignment horizontal="center" vertical="center"/>
    </xf>
    <xf numFmtId="0" fontId="2" fillId="2" borderId="5" xfId="13" applyFont="1" applyFill="1" applyBorder="1" applyAlignment="1">
      <alignment horizontal="center" vertical="center" wrapText="1"/>
    </xf>
    <xf numFmtId="0" fontId="2" fillId="2" borderId="6" xfId="13" applyFont="1" applyFill="1" applyBorder="1" applyAlignment="1">
      <alignment horizontal="center" vertical="center" wrapText="1"/>
    </xf>
    <xf numFmtId="0" fontId="2" fillId="2" borderId="4" xfId="13" applyFont="1" applyFill="1" applyBorder="1" applyAlignment="1">
      <alignment horizontal="center" vertical="center" wrapText="1"/>
    </xf>
    <xf numFmtId="0" fontId="2" fillId="2" borderId="4" xfId="13" applyFont="1" applyFill="1" applyBorder="1" applyAlignment="1">
      <alignment horizontal="center" wrapText="1"/>
    </xf>
    <xf numFmtId="4" fontId="7" fillId="0" borderId="0" xfId="13" applyNumberFormat="1" applyFont="1"/>
    <xf numFmtId="4" fontId="6" fillId="0" borderId="7" xfId="13" applyNumberFormat="1" applyFont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23" applyFont="1"/>
    <xf numFmtId="0" fontId="6" fillId="0" borderId="0" xfId="0" applyFont="1" applyAlignment="1">
      <alignment horizontal="center"/>
    </xf>
    <xf numFmtId="0" fontId="6" fillId="0" borderId="0" xfId="0" applyFont="1"/>
    <xf numFmtId="3" fontId="6" fillId="0" borderId="0" xfId="0" applyNumberFormat="1" applyFont="1" applyAlignment="1">
      <alignment horizontal="left"/>
    </xf>
    <xf numFmtId="3" fontId="6" fillId="0" borderId="0" xfId="0" applyNumberFormat="1" applyFont="1"/>
    <xf numFmtId="3" fontId="6" fillId="0" borderId="0" xfId="0" applyNumberFormat="1" applyFont="1" applyAlignment="1">
      <alignment horizontal="center"/>
    </xf>
  </cellXfs>
  <cellStyles count="24">
    <cellStyle name="Millares 2 2" xfId="17"/>
    <cellStyle name="Millares 2 3" xfId="3"/>
    <cellStyle name="Millares 5" xfId="1"/>
    <cellStyle name="Moneda 2 2" xfId="10"/>
    <cellStyle name="Normal" xfId="0" builtinId="0"/>
    <cellStyle name="Normal 10" xfId="2"/>
    <cellStyle name="Normal 15" xfId="7"/>
    <cellStyle name="Normal 2" xfId="12"/>
    <cellStyle name="Normal 2 13" xfId="23"/>
    <cellStyle name="Normal 2 2" xfId="8"/>
    <cellStyle name="Normal 3" xfId="14"/>
    <cellStyle name="Normal 3 2" xfId="19"/>
    <cellStyle name="Normal 4" xfId="15"/>
    <cellStyle name="Normal 6 3 2 2" xfId="18"/>
    <cellStyle name="Normal 6 4" xfId="5"/>
    <cellStyle name="Normal 6 4 2" xfId="20"/>
    <cellStyle name="Normal 7 2" xfId="9"/>
    <cellStyle name="Normal 7 2 2" xfId="21"/>
    <cellStyle name="Normal 7 3 2" xfId="16"/>
    <cellStyle name="Normal 7 4" xfId="22"/>
    <cellStyle name="Normal 9 3" xfId="4"/>
    <cellStyle name="Normal_Formatos aspecto Financiero 2 2" xfId="6"/>
    <cellStyle name="Normal_transferencias presupuestales" xfId="13"/>
    <cellStyle name="Porcentual 2" xfId="11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6273</xdr:rowOff>
    </xdr:from>
    <xdr:to>
      <xdr:col>9</xdr:col>
      <xdr:colOff>0</xdr:colOff>
      <xdr:row>98</xdr:row>
      <xdr:rowOff>9524</xdr:rowOff>
    </xdr:to>
    <xdr:sp macro="" textlink="">
      <xdr:nvSpPr>
        <xdr:cNvPr id="2" name="1 CuadroTexto"/>
        <xdr:cNvSpPr txBox="1"/>
      </xdr:nvSpPr>
      <xdr:spPr>
        <a:xfrm>
          <a:off x="0" y="3806748"/>
          <a:ext cx="10820400" cy="244165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/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     </a:t>
          </a:r>
        </a:p>
        <a:p>
          <a:pPr marL="0" indent="0"/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1.-  Código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presupuestal.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2.-  Nombre de la partida específica correspondiente.</a:t>
          </a:r>
        </a:p>
        <a:p>
          <a:pPr marL="0" indent="0"/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3.-  Presentar el importe del presupuesto original autorizado,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cada partida específica que tiene modificaciones.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4.-  Corresponde a la asignación que amplía el monto presupuestario autorizado del ramo o entidad. Estos recursos se cubren con ingresos adicionales al Presupuesto de Ingresos (autorizados en la respectiva Ley de Ingresos), 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para mantener el equilibrio presupuestal.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5.-  </a:t>
          </a:r>
          <a:r>
            <a:rPr lang="es-ES" sz="900" b="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Corresponde a las adiciones compensadas, y que representan la suma a la asignación presupuestaria, proveniente de una reducción por igual suma a la asignación de una o varias claves presupuestarias del mismo ramo, que no altera el total del presupuesto del ente.  Representa</a:t>
          </a:r>
          <a:r>
            <a:rPr lang="es-ES" sz="900" b="0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 incremento al monto del presupuesto aprobado o a la adición líquida. 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suma total de esta columna deberá ser igual al total de la columna número 6.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6.-  Corresponde a  los traspasos de  recursos presupuestarios, cuyo movimiento  consiste en trasladar el importe total o parcial de la asignación de una clave presupuestaria a otra, previa autorización. La suma de esta columna será igual a la  #5.</a:t>
          </a:r>
        </a:p>
        <a:p>
          <a:pPr marL="0" indent="0"/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7.-  Es la asignación  presupuestal modificada,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producto del presupuesto original,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más las  ampliaciones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las transferencias.   </a:t>
          </a:r>
        </a:p>
        <a:p>
          <a:pPr marL="0" indent="0"/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8.- Representa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porcentaje de variación entre el presupuesto modificado y el presupuesto aprobado. (Columna 7 entre Col.3).</a:t>
          </a:r>
        </a:p>
        <a:p>
          <a:pPr marL="0" indent="0"/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9.- Breve aclaración o justificación de las variaciones porcentuales (Col. 8)  que hubieren, en su caso, superado el 10%, se podrá utilizar una anexo en caso de considerarlo necesario para presentar un mayor detalle.</a:t>
          </a:r>
        </a:p>
        <a:p>
          <a:pPr marL="0" indent="0"/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10.- Total de las modificaciones presupuestales realizadas durante el </a:t>
          </a:r>
          <a:r>
            <a:rPr lang="es-ES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periodo.</a:t>
          </a:r>
        </a:p>
        <a:p>
          <a:pPr marL="0" indent="0"/>
          <a:endParaRPr lang="es-ES" sz="1100" b="0" i="1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57150</xdr:colOff>
      <xdr:row>1</xdr:row>
      <xdr:rowOff>95250</xdr:rowOff>
    </xdr:from>
    <xdr:to>
      <xdr:col>1</xdr:col>
      <xdr:colOff>607402</xdr:colOff>
      <xdr:row>3</xdr:row>
      <xdr:rowOff>57150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0"/>
          <a:ext cx="1359877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304800</xdr:colOff>
      <xdr:row>1</xdr:row>
      <xdr:rowOff>57150</xdr:rowOff>
    </xdr:from>
    <xdr:to>
      <xdr:col>8</xdr:col>
      <xdr:colOff>923925</xdr:colOff>
      <xdr:row>3</xdr:row>
      <xdr:rowOff>38100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247650"/>
          <a:ext cx="619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1990725</xdr:colOff>
      <xdr:row>73</xdr:row>
      <xdr:rowOff>121053</xdr:rowOff>
    </xdr:from>
    <xdr:to>
      <xdr:col>3</xdr:col>
      <xdr:colOff>571500</xdr:colOff>
      <xdr:row>78</xdr:row>
      <xdr:rowOff>156562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 flipH="1">
          <a:off x="2800350" y="12560703"/>
          <a:ext cx="2647950" cy="1007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4</xdr:col>
      <xdr:colOff>66675</xdr:colOff>
      <xdr:row>73</xdr:row>
      <xdr:rowOff>108992</xdr:rowOff>
    </xdr:from>
    <xdr:to>
      <xdr:col>6</xdr:col>
      <xdr:colOff>800100</xdr:colOff>
      <xdr:row>77</xdr:row>
      <xdr:rowOff>172491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5905500" y="12548642"/>
          <a:ext cx="2628900" cy="844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7</xdr:col>
      <xdr:colOff>591794</xdr:colOff>
      <xdr:row>73</xdr:row>
      <xdr:rowOff>165202</xdr:rowOff>
    </xdr:from>
    <xdr:to>
      <xdr:col>8</xdr:col>
      <xdr:colOff>1857375</xdr:colOff>
      <xdr:row>78</xdr:row>
      <xdr:rowOff>99727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9297644" y="12604852"/>
          <a:ext cx="2218081" cy="90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73</xdr:row>
      <xdr:rowOff>130628</xdr:rowOff>
    </xdr:from>
    <xdr:to>
      <xdr:col>1</xdr:col>
      <xdr:colOff>1571625</xdr:colOff>
      <xdr:row>78</xdr:row>
      <xdr:rowOff>189592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12570278"/>
          <a:ext cx="2381250" cy="1030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"/>
  <sheetViews>
    <sheetView showGridLines="0" tabSelected="1" zoomScaleNormal="100" zoomScaleSheetLayoutView="90" workbookViewId="0">
      <selection activeCell="A73" sqref="A73:XFD80"/>
    </sheetView>
  </sheetViews>
  <sheetFormatPr baseColWidth="10" defaultRowHeight="12.75" x14ac:dyDescent="0.2"/>
  <cols>
    <col min="1" max="1" width="12.140625" style="37" customWidth="1"/>
    <col min="2" max="2" width="47.28515625" style="2" customWidth="1"/>
    <col min="3" max="3" width="13.7109375" style="2" customWidth="1"/>
    <col min="4" max="4" width="14.42578125" style="2" customWidth="1"/>
    <col min="5" max="5" width="14.140625" style="2" customWidth="1"/>
    <col min="6" max="6" width="14.28515625" style="2" customWidth="1"/>
    <col min="7" max="7" width="14.5703125" style="2" customWidth="1"/>
    <col min="8" max="8" width="14.28515625" style="2" customWidth="1"/>
    <col min="9" max="9" width="50.42578125" style="2" customWidth="1"/>
    <col min="10" max="10" width="11.42578125" style="2"/>
    <col min="11" max="11" width="11.7109375" style="2" bestFit="1" customWidth="1"/>
    <col min="12" max="256" width="11.42578125" style="2"/>
    <col min="257" max="257" width="12.140625" style="2" customWidth="1"/>
    <col min="258" max="258" width="33.140625" style="2" customWidth="1"/>
    <col min="259" max="259" width="13.7109375" style="2" customWidth="1"/>
    <col min="260" max="260" width="14.42578125" style="2" customWidth="1"/>
    <col min="261" max="261" width="14.140625" style="2" customWidth="1"/>
    <col min="262" max="262" width="14.28515625" style="2" customWidth="1"/>
    <col min="263" max="263" width="14.5703125" style="2" customWidth="1"/>
    <col min="264" max="264" width="14.28515625" style="2" customWidth="1"/>
    <col min="265" max="265" width="31.5703125" style="2" customWidth="1"/>
    <col min="266" max="512" width="11.42578125" style="2"/>
    <col min="513" max="513" width="12.140625" style="2" customWidth="1"/>
    <col min="514" max="514" width="33.140625" style="2" customWidth="1"/>
    <col min="515" max="515" width="13.7109375" style="2" customWidth="1"/>
    <col min="516" max="516" width="14.42578125" style="2" customWidth="1"/>
    <col min="517" max="517" width="14.140625" style="2" customWidth="1"/>
    <col min="518" max="518" width="14.28515625" style="2" customWidth="1"/>
    <col min="519" max="519" width="14.5703125" style="2" customWidth="1"/>
    <col min="520" max="520" width="14.28515625" style="2" customWidth="1"/>
    <col min="521" max="521" width="31.5703125" style="2" customWidth="1"/>
    <col min="522" max="768" width="11.42578125" style="2"/>
    <col min="769" max="769" width="12.140625" style="2" customWidth="1"/>
    <col min="770" max="770" width="33.140625" style="2" customWidth="1"/>
    <col min="771" max="771" width="13.7109375" style="2" customWidth="1"/>
    <col min="772" max="772" width="14.42578125" style="2" customWidth="1"/>
    <col min="773" max="773" width="14.140625" style="2" customWidth="1"/>
    <col min="774" max="774" width="14.28515625" style="2" customWidth="1"/>
    <col min="775" max="775" width="14.5703125" style="2" customWidth="1"/>
    <col min="776" max="776" width="14.28515625" style="2" customWidth="1"/>
    <col min="777" max="777" width="31.5703125" style="2" customWidth="1"/>
    <col min="778" max="1024" width="11.42578125" style="2"/>
    <col min="1025" max="1025" width="12.140625" style="2" customWidth="1"/>
    <col min="1026" max="1026" width="33.140625" style="2" customWidth="1"/>
    <col min="1027" max="1027" width="13.7109375" style="2" customWidth="1"/>
    <col min="1028" max="1028" width="14.42578125" style="2" customWidth="1"/>
    <col min="1029" max="1029" width="14.140625" style="2" customWidth="1"/>
    <col min="1030" max="1030" width="14.28515625" style="2" customWidth="1"/>
    <col min="1031" max="1031" width="14.5703125" style="2" customWidth="1"/>
    <col min="1032" max="1032" width="14.28515625" style="2" customWidth="1"/>
    <col min="1033" max="1033" width="31.5703125" style="2" customWidth="1"/>
    <col min="1034" max="1280" width="11.42578125" style="2"/>
    <col min="1281" max="1281" width="12.140625" style="2" customWidth="1"/>
    <col min="1282" max="1282" width="33.140625" style="2" customWidth="1"/>
    <col min="1283" max="1283" width="13.7109375" style="2" customWidth="1"/>
    <col min="1284" max="1284" width="14.42578125" style="2" customWidth="1"/>
    <col min="1285" max="1285" width="14.140625" style="2" customWidth="1"/>
    <col min="1286" max="1286" width="14.28515625" style="2" customWidth="1"/>
    <col min="1287" max="1287" width="14.5703125" style="2" customWidth="1"/>
    <col min="1288" max="1288" width="14.28515625" style="2" customWidth="1"/>
    <col min="1289" max="1289" width="31.5703125" style="2" customWidth="1"/>
    <col min="1290" max="1536" width="11.42578125" style="2"/>
    <col min="1537" max="1537" width="12.140625" style="2" customWidth="1"/>
    <col min="1538" max="1538" width="33.140625" style="2" customWidth="1"/>
    <col min="1539" max="1539" width="13.7109375" style="2" customWidth="1"/>
    <col min="1540" max="1540" width="14.42578125" style="2" customWidth="1"/>
    <col min="1541" max="1541" width="14.140625" style="2" customWidth="1"/>
    <col min="1542" max="1542" width="14.28515625" style="2" customWidth="1"/>
    <col min="1543" max="1543" width="14.5703125" style="2" customWidth="1"/>
    <col min="1544" max="1544" width="14.28515625" style="2" customWidth="1"/>
    <col min="1545" max="1545" width="31.5703125" style="2" customWidth="1"/>
    <col min="1546" max="1792" width="11.42578125" style="2"/>
    <col min="1793" max="1793" width="12.140625" style="2" customWidth="1"/>
    <col min="1794" max="1794" width="33.140625" style="2" customWidth="1"/>
    <col min="1795" max="1795" width="13.7109375" style="2" customWidth="1"/>
    <col min="1796" max="1796" width="14.42578125" style="2" customWidth="1"/>
    <col min="1797" max="1797" width="14.140625" style="2" customWidth="1"/>
    <col min="1798" max="1798" width="14.28515625" style="2" customWidth="1"/>
    <col min="1799" max="1799" width="14.5703125" style="2" customWidth="1"/>
    <col min="1800" max="1800" width="14.28515625" style="2" customWidth="1"/>
    <col min="1801" max="1801" width="31.5703125" style="2" customWidth="1"/>
    <col min="1802" max="2048" width="11.42578125" style="2"/>
    <col min="2049" max="2049" width="12.140625" style="2" customWidth="1"/>
    <col min="2050" max="2050" width="33.140625" style="2" customWidth="1"/>
    <col min="2051" max="2051" width="13.7109375" style="2" customWidth="1"/>
    <col min="2052" max="2052" width="14.42578125" style="2" customWidth="1"/>
    <col min="2053" max="2053" width="14.140625" style="2" customWidth="1"/>
    <col min="2054" max="2054" width="14.28515625" style="2" customWidth="1"/>
    <col min="2055" max="2055" width="14.5703125" style="2" customWidth="1"/>
    <col min="2056" max="2056" width="14.28515625" style="2" customWidth="1"/>
    <col min="2057" max="2057" width="31.5703125" style="2" customWidth="1"/>
    <col min="2058" max="2304" width="11.42578125" style="2"/>
    <col min="2305" max="2305" width="12.140625" style="2" customWidth="1"/>
    <col min="2306" max="2306" width="33.140625" style="2" customWidth="1"/>
    <col min="2307" max="2307" width="13.7109375" style="2" customWidth="1"/>
    <col min="2308" max="2308" width="14.42578125" style="2" customWidth="1"/>
    <col min="2309" max="2309" width="14.140625" style="2" customWidth="1"/>
    <col min="2310" max="2310" width="14.28515625" style="2" customWidth="1"/>
    <col min="2311" max="2311" width="14.5703125" style="2" customWidth="1"/>
    <col min="2312" max="2312" width="14.28515625" style="2" customWidth="1"/>
    <col min="2313" max="2313" width="31.5703125" style="2" customWidth="1"/>
    <col min="2314" max="2560" width="11.42578125" style="2"/>
    <col min="2561" max="2561" width="12.140625" style="2" customWidth="1"/>
    <col min="2562" max="2562" width="33.140625" style="2" customWidth="1"/>
    <col min="2563" max="2563" width="13.7109375" style="2" customWidth="1"/>
    <col min="2564" max="2564" width="14.42578125" style="2" customWidth="1"/>
    <col min="2565" max="2565" width="14.140625" style="2" customWidth="1"/>
    <col min="2566" max="2566" width="14.28515625" style="2" customWidth="1"/>
    <col min="2567" max="2567" width="14.5703125" style="2" customWidth="1"/>
    <col min="2568" max="2568" width="14.28515625" style="2" customWidth="1"/>
    <col min="2569" max="2569" width="31.5703125" style="2" customWidth="1"/>
    <col min="2570" max="2816" width="11.42578125" style="2"/>
    <col min="2817" max="2817" width="12.140625" style="2" customWidth="1"/>
    <col min="2818" max="2818" width="33.140625" style="2" customWidth="1"/>
    <col min="2819" max="2819" width="13.7109375" style="2" customWidth="1"/>
    <col min="2820" max="2820" width="14.42578125" style="2" customWidth="1"/>
    <col min="2821" max="2821" width="14.140625" style="2" customWidth="1"/>
    <col min="2822" max="2822" width="14.28515625" style="2" customWidth="1"/>
    <col min="2823" max="2823" width="14.5703125" style="2" customWidth="1"/>
    <col min="2824" max="2824" width="14.28515625" style="2" customWidth="1"/>
    <col min="2825" max="2825" width="31.5703125" style="2" customWidth="1"/>
    <col min="2826" max="3072" width="11.42578125" style="2"/>
    <col min="3073" max="3073" width="12.140625" style="2" customWidth="1"/>
    <col min="3074" max="3074" width="33.140625" style="2" customWidth="1"/>
    <col min="3075" max="3075" width="13.7109375" style="2" customWidth="1"/>
    <col min="3076" max="3076" width="14.42578125" style="2" customWidth="1"/>
    <col min="3077" max="3077" width="14.140625" style="2" customWidth="1"/>
    <col min="3078" max="3078" width="14.28515625" style="2" customWidth="1"/>
    <col min="3079" max="3079" width="14.5703125" style="2" customWidth="1"/>
    <col min="3080" max="3080" width="14.28515625" style="2" customWidth="1"/>
    <col min="3081" max="3081" width="31.5703125" style="2" customWidth="1"/>
    <col min="3082" max="3328" width="11.42578125" style="2"/>
    <col min="3329" max="3329" width="12.140625" style="2" customWidth="1"/>
    <col min="3330" max="3330" width="33.140625" style="2" customWidth="1"/>
    <col min="3331" max="3331" width="13.7109375" style="2" customWidth="1"/>
    <col min="3332" max="3332" width="14.42578125" style="2" customWidth="1"/>
    <col min="3333" max="3333" width="14.140625" style="2" customWidth="1"/>
    <col min="3334" max="3334" width="14.28515625" style="2" customWidth="1"/>
    <col min="3335" max="3335" width="14.5703125" style="2" customWidth="1"/>
    <col min="3336" max="3336" width="14.28515625" style="2" customWidth="1"/>
    <col min="3337" max="3337" width="31.5703125" style="2" customWidth="1"/>
    <col min="3338" max="3584" width="11.42578125" style="2"/>
    <col min="3585" max="3585" width="12.140625" style="2" customWidth="1"/>
    <col min="3586" max="3586" width="33.140625" style="2" customWidth="1"/>
    <col min="3587" max="3587" width="13.7109375" style="2" customWidth="1"/>
    <col min="3588" max="3588" width="14.42578125" style="2" customWidth="1"/>
    <col min="3589" max="3589" width="14.140625" style="2" customWidth="1"/>
    <col min="3590" max="3590" width="14.28515625" style="2" customWidth="1"/>
    <col min="3591" max="3591" width="14.5703125" style="2" customWidth="1"/>
    <col min="3592" max="3592" width="14.28515625" style="2" customWidth="1"/>
    <col min="3593" max="3593" width="31.5703125" style="2" customWidth="1"/>
    <col min="3594" max="3840" width="11.42578125" style="2"/>
    <col min="3841" max="3841" width="12.140625" style="2" customWidth="1"/>
    <col min="3842" max="3842" width="33.140625" style="2" customWidth="1"/>
    <col min="3843" max="3843" width="13.7109375" style="2" customWidth="1"/>
    <col min="3844" max="3844" width="14.42578125" style="2" customWidth="1"/>
    <col min="3845" max="3845" width="14.140625" style="2" customWidth="1"/>
    <col min="3846" max="3846" width="14.28515625" style="2" customWidth="1"/>
    <col min="3847" max="3847" width="14.5703125" style="2" customWidth="1"/>
    <col min="3848" max="3848" width="14.28515625" style="2" customWidth="1"/>
    <col min="3849" max="3849" width="31.5703125" style="2" customWidth="1"/>
    <col min="3850" max="4096" width="11.42578125" style="2"/>
    <col min="4097" max="4097" width="12.140625" style="2" customWidth="1"/>
    <col min="4098" max="4098" width="33.140625" style="2" customWidth="1"/>
    <col min="4099" max="4099" width="13.7109375" style="2" customWidth="1"/>
    <col min="4100" max="4100" width="14.42578125" style="2" customWidth="1"/>
    <col min="4101" max="4101" width="14.140625" style="2" customWidth="1"/>
    <col min="4102" max="4102" width="14.28515625" style="2" customWidth="1"/>
    <col min="4103" max="4103" width="14.5703125" style="2" customWidth="1"/>
    <col min="4104" max="4104" width="14.28515625" style="2" customWidth="1"/>
    <col min="4105" max="4105" width="31.5703125" style="2" customWidth="1"/>
    <col min="4106" max="4352" width="11.42578125" style="2"/>
    <col min="4353" max="4353" width="12.140625" style="2" customWidth="1"/>
    <col min="4354" max="4354" width="33.140625" style="2" customWidth="1"/>
    <col min="4355" max="4355" width="13.7109375" style="2" customWidth="1"/>
    <col min="4356" max="4356" width="14.42578125" style="2" customWidth="1"/>
    <col min="4357" max="4357" width="14.140625" style="2" customWidth="1"/>
    <col min="4358" max="4358" width="14.28515625" style="2" customWidth="1"/>
    <col min="4359" max="4359" width="14.5703125" style="2" customWidth="1"/>
    <col min="4360" max="4360" width="14.28515625" style="2" customWidth="1"/>
    <col min="4361" max="4361" width="31.5703125" style="2" customWidth="1"/>
    <col min="4362" max="4608" width="11.42578125" style="2"/>
    <col min="4609" max="4609" width="12.140625" style="2" customWidth="1"/>
    <col min="4610" max="4610" width="33.140625" style="2" customWidth="1"/>
    <col min="4611" max="4611" width="13.7109375" style="2" customWidth="1"/>
    <col min="4612" max="4612" width="14.42578125" style="2" customWidth="1"/>
    <col min="4613" max="4613" width="14.140625" style="2" customWidth="1"/>
    <col min="4614" max="4614" width="14.28515625" style="2" customWidth="1"/>
    <col min="4615" max="4615" width="14.5703125" style="2" customWidth="1"/>
    <col min="4616" max="4616" width="14.28515625" style="2" customWidth="1"/>
    <col min="4617" max="4617" width="31.5703125" style="2" customWidth="1"/>
    <col min="4618" max="4864" width="11.42578125" style="2"/>
    <col min="4865" max="4865" width="12.140625" style="2" customWidth="1"/>
    <col min="4866" max="4866" width="33.140625" style="2" customWidth="1"/>
    <col min="4867" max="4867" width="13.7109375" style="2" customWidth="1"/>
    <col min="4868" max="4868" width="14.42578125" style="2" customWidth="1"/>
    <col min="4869" max="4869" width="14.140625" style="2" customWidth="1"/>
    <col min="4870" max="4870" width="14.28515625" style="2" customWidth="1"/>
    <col min="4871" max="4871" width="14.5703125" style="2" customWidth="1"/>
    <col min="4872" max="4872" width="14.28515625" style="2" customWidth="1"/>
    <col min="4873" max="4873" width="31.5703125" style="2" customWidth="1"/>
    <col min="4874" max="5120" width="11.42578125" style="2"/>
    <col min="5121" max="5121" width="12.140625" style="2" customWidth="1"/>
    <col min="5122" max="5122" width="33.140625" style="2" customWidth="1"/>
    <col min="5123" max="5123" width="13.7109375" style="2" customWidth="1"/>
    <col min="5124" max="5124" width="14.42578125" style="2" customWidth="1"/>
    <col min="5125" max="5125" width="14.140625" style="2" customWidth="1"/>
    <col min="5126" max="5126" width="14.28515625" style="2" customWidth="1"/>
    <col min="5127" max="5127" width="14.5703125" style="2" customWidth="1"/>
    <col min="5128" max="5128" width="14.28515625" style="2" customWidth="1"/>
    <col min="5129" max="5129" width="31.5703125" style="2" customWidth="1"/>
    <col min="5130" max="5376" width="11.42578125" style="2"/>
    <col min="5377" max="5377" width="12.140625" style="2" customWidth="1"/>
    <col min="5378" max="5378" width="33.140625" style="2" customWidth="1"/>
    <col min="5379" max="5379" width="13.7109375" style="2" customWidth="1"/>
    <col min="5380" max="5380" width="14.42578125" style="2" customWidth="1"/>
    <col min="5381" max="5381" width="14.140625" style="2" customWidth="1"/>
    <col min="5382" max="5382" width="14.28515625" style="2" customWidth="1"/>
    <col min="5383" max="5383" width="14.5703125" style="2" customWidth="1"/>
    <col min="5384" max="5384" width="14.28515625" style="2" customWidth="1"/>
    <col min="5385" max="5385" width="31.5703125" style="2" customWidth="1"/>
    <col min="5386" max="5632" width="11.42578125" style="2"/>
    <col min="5633" max="5633" width="12.140625" style="2" customWidth="1"/>
    <col min="5634" max="5634" width="33.140625" style="2" customWidth="1"/>
    <col min="5635" max="5635" width="13.7109375" style="2" customWidth="1"/>
    <col min="5636" max="5636" width="14.42578125" style="2" customWidth="1"/>
    <col min="5637" max="5637" width="14.140625" style="2" customWidth="1"/>
    <col min="5638" max="5638" width="14.28515625" style="2" customWidth="1"/>
    <col min="5639" max="5639" width="14.5703125" style="2" customWidth="1"/>
    <col min="5640" max="5640" width="14.28515625" style="2" customWidth="1"/>
    <col min="5641" max="5641" width="31.5703125" style="2" customWidth="1"/>
    <col min="5642" max="5888" width="11.42578125" style="2"/>
    <col min="5889" max="5889" width="12.140625" style="2" customWidth="1"/>
    <col min="5890" max="5890" width="33.140625" style="2" customWidth="1"/>
    <col min="5891" max="5891" width="13.7109375" style="2" customWidth="1"/>
    <col min="5892" max="5892" width="14.42578125" style="2" customWidth="1"/>
    <col min="5893" max="5893" width="14.140625" style="2" customWidth="1"/>
    <col min="5894" max="5894" width="14.28515625" style="2" customWidth="1"/>
    <col min="5895" max="5895" width="14.5703125" style="2" customWidth="1"/>
    <col min="5896" max="5896" width="14.28515625" style="2" customWidth="1"/>
    <col min="5897" max="5897" width="31.5703125" style="2" customWidth="1"/>
    <col min="5898" max="6144" width="11.42578125" style="2"/>
    <col min="6145" max="6145" width="12.140625" style="2" customWidth="1"/>
    <col min="6146" max="6146" width="33.140625" style="2" customWidth="1"/>
    <col min="6147" max="6147" width="13.7109375" style="2" customWidth="1"/>
    <col min="6148" max="6148" width="14.42578125" style="2" customWidth="1"/>
    <col min="6149" max="6149" width="14.140625" style="2" customWidth="1"/>
    <col min="6150" max="6150" width="14.28515625" style="2" customWidth="1"/>
    <col min="6151" max="6151" width="14.5703125" style="2" customWidth="1"/>
    <col min="6152" max="6152" width="14.28515625" style="2" customWidth="1"/>
    <col min="6153" max="6153" width="31.5703125" style="2" customWidth="1"/>
    <col min="6154" max="6400" width="11.42578125" style="2"/>
    <col min="6401" max="6401" width="12.140625" style="2" customWidth="1"/>
    <col min="6402" max="6402" width="33.140625" style="2" customWidth="1"/>
    <col min="6403" max="6403" width="13.7109375" style="2" customWidth="1"/>
    <col min="6404" max="6404" width="14.42578125" style="2" customWidth="1"/>
    <col min="6405" max="6405" width="14.140625" style="2" customWidth="1"/>
    <col min="6406" max="6406" width="14.28515625" style="2" customWidth="1"/>
    <col min="6407" max="6407" width="14.5703125" style="2" customWidth="1"/>
    <col min="6408" max="6408" width="14.28515625" style="2" customWidth="1"/>
    <col min="6409" max="6409" width="31.5703125" style="2" customWidth="1"/>
    <col min="6410" max="6656" width="11.42578125" style="2"/>
    <col min="6657" max="6657" width="12.140625" style="2" customWidth="1"/>
    <col min="6658" max="6658" width="33.140625" style="2" customWidth="1"/>
    <col min="6659" max="6659" width="13.7109375" style="2" customWidth="1"/>
    <col min="6660" max="6660" width="14.42578125" style="2" customWidth="1"/>
    <col min="6661" max="6661" width="14.140625" style="2" customWidth="1"/>
    <col min="6662" max="6662" width="14.28515625" style="2" customWidth="1"/>
    <col min="6663" max="6663" width="14.5703125" style="2" customWidth="1"/>
    <col min="6664" max="6664" width="14.28515625" style="2" customWidth="1"/>
    <col min="6665" max="6665" width="31.5703125" style="2" customWidth="1"/>
    <col min="6666" max="6912" width="11.42578125" style="2"/>
    <col min="6913" max="6913" width="12.140625" style="2" customWidth="1"/>
    <col min="6914" max="6914" width="33.140625" style="2" customWidth="1"/>
    <col min="6915" max="6915" width="13.7109375" style="2" customWidth="1"/>
    <col min="6916" max="6916" width="14.42578125" style="2" customWidth="1"/>
    <col min="6917" max="6917" width="14.140625" style="2" customWidth="1"/>
    <col min="6918" max="6918" width="14.28515625" style="2" customWidth="1"/>
    <col min="6919" max="6919" width="14.5703125" style="2" customWidth="1"/>
    <col min="6920" max="6920" width="14.28515625" style="2" customWidth="1"/>
    <col min="6921" max="6921" width="31.5703125" style="2" customWidth="1"/>
    <col min="6922" max="7168" width="11.42578125" style="2"/>
    <col min="7169" max="7169" width="12.140625" style="2" customWidth="1"/>
    <col min="7170" max="7170" width="33.140625" style="2" customWidth="1"/>
    <col min="7171" max="7171" width="13.7109375" style="2" customWidth="1"/>
    <col min="7172" max="7172" width="14.42578125" style="2" customWidth="1"/>
    <col min="7173" max="7173" width="14.140625" style="2" customWidth="1"/>
    <col min="7174" max="7174" width="14.28515625" style="2" customWidth="1"/>
    <col min="7175" max="7175" width="14.5703125" style="2" customWidth="1"/>
    <col min="7176" max="7176" width="14.28515625" style="2" customWidth="1"/>
    <col min="7177" max="7177" width="31.5703125" style="2" customWidth="1"/>
    <col min="7178" max="7424" width="11.42578125" style="2"/>
    <col min="7425" max="7425" width="12.140625" style="2" customWidth="1"/>
    <col min="7426" max="7426" width="33.140625" style="2" customWidth="1"/>
    <col min="7427" max="7427" width="13.7109375" style="2" customWidth="1"/>
    <col min="7428" max="7428" width="14.42578125" style="2" customWidth="1"/>
    <col min="7429" max="7429" width="14.140625" style="2" customWidth="1"/>
    <col min="7430" max="7430" width="14.28515625" style="2" customWidth="1"/>
    <col min="7431" max="7431" width="14.5703125" style="2" customWidth="1"/>
    <col min="7432" max="7432" width="14.28515625" style="2" customWidth="1"/>
    <col min="7433" max="7433" width="31.5703125" style="2" customWidth="1"/>
    <col min="7434" max="7680" width="11.42578125" style="2"/>
    <col min="7681" max="7681" width="12.140625" style="2" customWidth="1"/>
    <col min="7682" max="7682" width="33.140625" style="2" customWidth="1"/>
    <col min="7683" max="7683" width="13.7109375" style="2" customWidth="1"/>
    <col min="7684" max="7684" width="14.42578125" style="2" customWidth="1"/>
    <col min="7685" max="7685" width="14.140625" style="2" customWidth="1"/>
    <col min="7686" max="7686" width="14.28515625" style="2" customWidth="1"/>
    <col min="7687" max="7687" width="14.5703125" style="2" customWidth="1"/>
    <col min="7688" max="7688" width="14.28515625" style="2" customWidth="1"/>
    <col min="7689" max="7689" width="31.5703125" style="2" customWidth="1"/>
    <col min="7690" max="7936" width="11.42578125" style="2"/>
    <col min="7937" max="7937" width="12.140625" style="2" customWidth="1"/>
    <col min="7938" max="7938" width="33.140625" style="2" customWidth="1"/>
    <col min="7939" max="7939" width="13.7109375" style="2" customWidth="1"/>
    <col min="7940" max="7940" width="14.42578125" style="2" customWidth="1"/>
    <col min="7941" max="7941" width="14.140625" style="2" customWidth="1"/>
    <col min="7942" max="7942" width="14.28515625" style="2" customWidth="1"/>
    <col min="7943" max="7943" width="14.5703125" style="2" customWidth="1"/>
    <col min="7944" max="7944" width="14.28515625" style="2" customWidth="1"/>
    <col min="7945" max="7945" width="31.5703125" style="2" customWidth="1"/>
    <col min="7946" max="8192" width="11.42578125" style="2"/>
    <col min="8193" max="8193" width="12.140625" style="2" customWidth="1"/>
    <col min="8194" max="8194" width="33.140625" style="2" customWidth="1"/>
    <col min="8195" max="8195" width="13.7109375" style="2" customWidth="1"/>
    <col min="8196" max="8196" width="14.42578125" style="2" customWidth="1"/>
    <col min="8197" max="8197" width="14.140625" style="2" customWidth="1"/>
    <col min="8198" max="8198" width="14.28515625" style="2" customWidth="1"/>
    <col min="8199" max="8199" width="14.5703125" style="2" customWidth="1"/>
    <col min="8200" max="8200" width="14.28515625" style="2" customWidth="1"/>
    <col min="8201" max="8201" width="31.5703125" style="2" customWidth="1"/>
    <col min="8202" max="8448" width="11.42578125" style="2"/>
    <col min="8449" max="8449" width="12.140625" style="2" customWidth="1"/>
    <col min="8450" max="8450" width="33.140625" style="2" customWidth="1"/>
    <col min="8451" max="8451" width="13.7109375" style="2" customWidth="1"/>
    <col min="8452" max="8452" width="14.42578125" style="2" customWidth="1"/>
    <col min="8453" max="8453" width="14.140625" style="2" customWidth="1"/>
    <col min="8454" max="8454" width="14.28515625" style="2" customWidth="1"/>
    <col min="8455" max="8455" width="14.5703125" style="2" customWidth="1"/>
    <col min="8456" max="8456" width="14.28515625" style="2" customWidth="1"/>
    <col min="8457" max="8457" width="31.5703125" style="2" customWidth="1"/>
    <col min="8458" max="8704" width="11.42578125" style="2"/>
    <col min="8705" max="8705" width="12.140625" style="2" customWidth="1"/>
    <col min="8706" max="8706" width="33.140625" style="2" customWidth="1"/>
    <col min="8707" max="8707" width="13.7109375" style="2" customWidth="1"/>
    <col min="8708" max="8708" width="14.42578125" style="2" customWidth="1"/>
    <col min="8709" max="8709" width="14.140625" style="2" customWidth="1"/>
    <col min="8710" max="8710" width="14.28515625" style="2" customWidth="1"/>
    <col min="8711" max="8711" width="14.5703125" style="2" customWidth="1"/>
    <col min="8712" max="8712" width="14.28515625" style="2" customWidth="1"/>
    <col min="8713" max="8713" width="31.5703125" style="2" customWidth="1"/>
    <col min="8714" max="8960" width="11.42578125" style="2"/>
    <col min="8961" max="8961" width="12.140625" style="2" customWidth="1"/>
    <col min="8962" max="8962" width="33.140625" style="2" customWidth="1"/>
    <col min="8963" max="8963" width="13.7109375" style="2" customWidth="1"/>
    <col min="8964" max="8964" width="14.42578125" style="2" customWidth="1"/>
    <col min="8965" max="8965" width="14.140625" style="2" customWidth="1"/>
    <col min="8966" max="8966" width="14.28515625" style="2" customWidth="1"/>
    <col min="8967" max="8967" width="14.5703125" style="2" customWidth="1"/>
    <col min="8968" max="8968" width="14.28515625" style="2" customWidth="1"/>
    <col min="8969" max="8969" width="31.5703125" style="2" customWidth="1"/>
    <col min="8970" max="9216" width="11.42578125" style="2"/>
    <col min="9217" max="9217" width="12.140625" style="2" customWidth="1"/>
    <col min="9218" max="9218" width="33.140625" style="2" customWidth="1"/>
    <col min="9219" max="9219" width="13.7109375" style="2" customWidth="1"/>
    <col min="9220" max="9220" width="14.42578125" style="2" customWidth="1"/>
    <col min="9221" max="9221" width="14.140625" style="2" customWidth="1"/>
    <col min="9222" max="9222" width="14.28515625" style="2" customWidth="1"/>
    <col min="9223" max="9223" width="14.5703125" style="2" customWidth="1"/>
    <col min="9224" max="9224" width="14.28515625" style="2" customWidth="1"/>
    <col min="9225" max="9225" width="31.5703125" style="2" customWidth="1"/>
    <col min="9226" max="9472" width="11.42578125" style="2"/>
    <col min="9473" max="9473" width="12.140625" style="2" customWidth="1"/>
    <col min="9474" max="9474" width="33.140625" style="2" customWidth="1"/>
    <col min="9475" max="9475" width="13.7109375" style="2" customWidth="1"/>
    <col min="9476" max="9476" width="14.42578125" style="2" customWidth="1"/>
    <col min="9477" max="9477" width="14.140625" style="2" customWidth="1"/>
    <col min="9478" max="9478" width="14.28515625" style="2" customWidth="1"/>
    <col min="9479" max="9479" width="14.5703125" style="2" customWidth="1"/>
    <col min="9480" max="9480" width="14.28515625" style="2" customWidth="1"/>
    <col min="9481" max="9481" width="31.5703125" style="2" customWidth="1"/>
    <col min="9482" max="9728" width="11.42578125" style="2"/>
    <col min="9729" max="9729" width="12.140625" style="2" customWidth="1"/>
    <col min="9730" max="9730" width="33.140625" style="2" customWidth="1"/>
    <col min="9731" max="9731" width="13.7109375" style="2" customWidth="1"/>
    <col min="9732" max="9732" width="14.42578125" style="2" customWidth="1"/>
    <col min="9733" max="9733" width="14.140625" style="2" customWidth="1"/>
    <col min="9734" max="9734" width="14.28515625" style="2" customWidth="1"/>
    <col min="9735" max="9735" width="14.5703125" style="2" customWidth="1"/>
    <col min="9736" max="9736" width="14.28515625" style="2" customWidth="1"/>
    <col min="9737" max="9737" width="31.5703125" style="2" customWidth="1"/>
    <col min="9738" max="9984" width="11.42578125" style="2"/>
    <col min="9985" max="9985" width="12.140625" style="2" customWidth="1"/>
    <col min="9986" max="9986" width="33.140625" style="2" customWidth="1"/>
    <col min="9987" max="9987" width="13.7109375" style="2" customWidth="1"/>
    <col min="9988" max="9988" width="14.42578125" style="2" customWidth="1"/>
    <col min="9989" max="9989" width="14.140625" style="2" customWidth="1"/>
    <col min="9990" max="9990" width="14.28515625" style="2" customWidth="1"/>
    <col min="9991" max="9991" width="14.5703125" style="2" customWidth="1"/>
    <col min="9992" max="9992" width="14.28515625" style="2" customWidth="1"/>
    <col min="9993" max="9993" width="31.5703125" style="2" customWidth="1"/>
    <col min="9994" max="10240" width="11.42578125" style="2"/>
    <col min="10241" max="10241" width="12.140625" style="2" customWidth="1"/>
    <col min="10242" max="10242" width="33.140625" style="2" customWidth="1"/>
    <col min="10243" max="10243" width="13.7109375" style="2" customWidth="1"/>
    <col min="10244" max="10244" width="14.42578125" style="2" customWidth="1"/>
    <col min="10245" max="10245" width="14.140625" style="2" customWidth="1"/>
    <col min="10246" max="10246" width="14.28515625" style="2" customWidth="1"/>
    <col min="10247" max="10247" width="14.5703125" style="2" customWidth="1"/>
    <col min="10248" max="10248" width="14.28515625" style="2" customWidth="1"/>
    <col min="10249" max="10249" width="31.5703125" style="2" customWidth="1"/>
    <col min="10250" max="10496" width="11.42578125" style="2"/>
    <col min="10497" max="10497" width="12.140625" style="2" customWidth="1"/>
    <col min="10498" max="10498" width="33.140625" style="2" customWidth="1"/>
    <col min="10499" max="10499" width="13.7109375" style="2" customWidth="1"/>
    <col min="10500" max="10500" width="14.42578125" style="2" customWidth="1"/>
    <col min="10501" max="10501" width="14.140625" style="2" customWidth="1"/>
    <col min="10502" max="10502" width="14.28515625" style="2" customWidth="1"/>
    <col min="10503" max="10503" width="14.5703125" style="2" customWidth="1"/>
    <col min="10504" max="10504" width="14.28515625" style="2" customWidth="1"/>
    <col min="10505" max="10505" width="31.5703125" style="2" customWidth="1"/>
    <col min="10506" max="10752" width="11.42578125" style="2"/>
    <col min="10753" max="10753" width="12.140625" style="2" customWidth="1"/>
    <col min="10754" max="10754" width="33.140625" style="2" customWidth="1"/>
    <col min="10755" max="10755" width="13.7109375" style="2" customWidth="1"/>
    <col min="10756" max="10756" width="14.42578125" style="2" customWidth="1"/>
    <col min="10757" max="10757" width="14.140625" style="2" customWidth="1"/>
    <col min="10758" max="10758" width="14.28515625" style="2" customWidth="1"/>
    <col min="10759" max="10759" width="14.5703125" style="2" customWidth="1"/>
    <col min="10760" max="10760" width="14.28515625" style="2" customWidth="1"/>
    <col min="10761" max="10761" width="31.5703125" style="2" customWidth="1"/>
    <col min="10762" max="11008" width="11.42578125" style="2"/>
    <col min="11009" max="11009" width="12.140625" style="2" customWidth="1"/>
    <col min="11010" max="11010" width="33.140625" style="2" customWidth="1"/>
    <col min="11011" max="11011" width="13.7109375" style="2" customWidth="1"/>
    <col min="11012" max="11012" width="14.42578125" style="2" customWidth="1"/>
    <col min="11013" max="11013" width="14.140625" style="2" customWidth="1"/>
    <col min="11014" max="11014" width="14.28515625" style="2" customWidth="1"/>
    <col min="11015" max="11015" width="14.5703125" style="2" customWidth="1"/>
    <col min="11016" max="11016" width="14.28515625" style="2" customWidth="1"/>
    <col min="11017" max="11017" width="31.5703125" style="2" customWidth="1"/>
    <col min="11018" max="11264" width="11.42578125" style="2"/>
    <col min="11265" max="11265" width="12.140625" style="2" customWidth="1"/>
    <col min="11266" max="11266" width="33.140625" style="2" customWidth="1"/>
    <col min="11267" max="11267" width="13.7109375" style="2" customWidth="1"/>
    <col min="11268" max="11268" width="14.42578125" style="2" customWidth="1"/>
    <col min="11269" max="11269" width="14.140625" style="2" customWidth="1"/>
    <col min="11270" max="11270" width="14.28515625" style="2" customWidth="1"/>
    <col min="11271" max="11271" width="14.5703125" style="2" customWidth="1"/>
    <col min="11272" max="11272" width="14.28515625" style="2" customWidth="1"/>
    <col min="11273" max="11273" width="31.5703125" style="2" customWidth="1"/>
    <col min="11274" max="11520" width="11.42578125" style="2"/>
    <col min="11521" max="11521" width="12.140625" style="2" customWidth="1"/>
    <col min="11522" max="11522" width="33.140625" style="2" customWidth="1"/>
    <col min="11523" max="11523" width="13.7109375" style="2" customWidth="1"/>
    <col min="11524" max="11524" width="14.42578125" style="2" customWidth="1"/>
    <col min="11525" max="11525" width="14.140625" style="2" customWidth="1"/>
    <col min="11526" max="11526" width="14.28515625" style="2" customWidth="1"/>
    <col min="11527" max="11527" width="14.5703125" style="2" customWidth="1"/>
    <col min="11528" max="11528" width="14.28515625" style="2" customWidth="1"/>
    <col min="11529" max="11529" width="31.5703125" style="2" customWidth="1"/>
    <col min="11530" max="11776" width="11.42578125" style="2"/>
    <col min="11777" max="11777" width="12.140625" style="2" customWidth="1"/>
    <col min="11778" max="11778" width="33.140625" style="2" customWidth="1"/>
    <col min="11779" max="11779" width="13.7109375" style="2" customWidth="1"/>
    <col min="11780" max="11780" width="14.42578125" style="2" customWidth="1"/>
    <col min="11781" max="11781" width="14.140625" style="2" customWidth="1"/>
    <col min="11782" max="11782" width="14.28515625" style="2" customWidth="1"/>
    <col min="11783" max="11783" width="14.5703125" style="2" customWidth="1"/>
    <col min="11784" max="11784" width="14.28515625" style="2" customWidth="1"/>
    <col min="11785" max="11785" width="31.5703125" style="2" customWidth="1"/>
    <col min="11786" max="12032" width="11.42578125" style="2"/>
    <col min="12033" max="12033" width="12.140625" style="2" customWidth="1"/>
    <col min="12034" max="12034" width="33.140625" style="2" customWidth="1"/>
    <col min="12035" max="12035" width="13.7109375" style="2" customWidth="1"/>
    <col min="12036" max="12036" width="14.42578125" style="2" customWidth="1"/>
    <col min="12037" max="12037" width="14.140625" style="2" customWidth="1"/>
    <col min="12038" max="12038" width="14.28515625" style="2" customWidth="1"/>
    <col min="12039" max="12039" width="14.5703125" style="2" customWidth="1"/>
    <col min="12040" max="12040" width="14.28515625" style="2" customWidth="1"/>
    <col min="12041" max="12041" width="31.5703125" style="2" customWidth="1"/>
    <col min="12042" max="12288" width="11.42578125" style="2"/>
    <col min="12289" max="12289" width="12.140625" style="2" customWidth="1"/>
    <col min="12290" max="12290" width="33.140625" style="2" customWidth="1"/>
    <col min="12291" max="12291" width="13.7109375" style="2" customWidth="1"/>
    <col min="12292" max="12292" width="14.42578125" style="2" customWidth="1"/>
    <col min="12293" max="12293" width="14.140625" style="2" customWidth="1"/>
    <col min="12294" max="12294" width="14.28515625" style="2" customWidth="1"/>
    <col min="12295" max="12295" width="14.5703125" style="2" customWidth="1"/>
    <col min="12296" max="12296" width="14.28515625" style="2" customWidth="1"/>
    <col min="12297" max="12297" width="31.5703125" style="2" customWidth="1"/>
    <col min="12298" max="12544" width="11.42578125" style="2"/>
    <col min="12545" max="12545" width="12.140625" style="2" customWidth="1"/>
    <col min="12546" max="12546" width="33.140625" style="2" customWidth="1"/>
    <col min="12547" max="12547" width="13.7109375" style="2" customWidth="1"/>
    <col min="12548" max="12548" width="14.42578125" style="2" customWidth="1"/>
    <col min="12549" max="12549" width="14.140625" style="2" customWidth="1"/>
    <col min="12550" max="12550" width="14.28515625" style="2" customWidth="1"/>
    <col min="12551" max="12551" width="14.5703125" style="2" customWidth="1"/>
    <col min="12552" max="12552" width="14.28515625" style="2" customWidth="1"/>
    <col min="12553" max="12553" width="31.5703125" style="2" customWidth="1"/>
    <col min="12554" max="12800" width="11.42578125" style="2"/>
    <col min="12801" max="12801" width="12.140625" style="2" customWidth="1"/>
    <col min="12802" max="12802" width="33.140625" style="2" customWidth="1"/>
    <col min="12803" max="12803" width="13.7109375" style="2" customWidth="1"/>
    <col min="12804" max="12804" width="14.42578125" style="2" customWidth="1"/>
    <col min="12805" max="12805" width="14.140625" style="2" customWidth="1"/>
    <col min="12806" max="12806" width="14.28515625" style="2" customWidth="1"/>
    <col min="12807" max="12807" width="14.5703125" style="2" customWidth="1"/>
    <col min="12808" max="12808" width="14.28515625" style="2" customWidth="1"/>
    <col min="12809" max="12809" width="31.5703125" style="2" customWidth="1"/>
    <col min="12810" max="13056" width="11.42578125" style="2"/>
    <col min="13057" max="13057" width="12.140625" style="2" customWidth="1"/>
    <col min="13058" max="13058" width="33.140625" style="2" customWidth="1"/>
    <col min="13059" max="13059" width="13.7109375" style="2" customWidth="1"/>
    <col min="13060" max="13060" width="14.42578125" style="2" customWidth="1"/>
    <col min="13061" max="13061" width="14.140625" style="2" customWidth="1"/>
    <col min="13062" max="13062" width="14.28515625" style="2" customWidth="1"/>
    <col min="13063" max="13063" width="14.5703125" style="2" customWidth="1"/>
    <col min="13064" max="13064" width="14.28515625" style="2" customWidth="1"/>
    <col min="13065" max="13065" width="31.5703125" style="2" customWidth="1"/>
    <col min="13066" max="13312" width="11.42578125" style="2"/>
    <col min="13313" max="13313" width="12.140625" style="2" customWidth="1"/>
    <col min="13314" max="13314" width="33.140625" style="2" customWidth="1"/>
    <col min="13315" max="13315" width="13.7109375" style="2" customWidth="1"/>
    <col min="13316" max="13316" width="14.42578125" style="2" customWidth="1"/>
    <col min="13317" max="13317" width="14.140625" style="2" customWidth="1"/>
    <col min="13318" max="13318" width="14.28515625" style="2" customWidth="1"/>
    <col min="13319" max="13319" width="14.5703125" style="2" customWidth="1"/>
    <col min="13320" max="13320" width="14.28515625" style="2" customWidth="1"/>
    <col min="13321" max="13321" width="31.5703125" style="2" customWidth="1"/>
    <col min="13322" max="13568" width="11.42578125" style="2"/>
    <col min="13569" max="13569" width="12.140625" style="2" customWidth="1"/>
    <col min="13570" max="13570" width="33.140625" style="2" customWidth="1"/>
    <col min="13571" max="13571" width="13.7109375" style="2" customWidth="1"/>
    <col min="13572" max="13572" width="14.42578125" style="2" customWidth="1"/>
    <col min="13573" max="13573" width="14.140625" style="2" customWidth="1"/>
    <col min="13574" max="13574" width="14.28515625" style="2" customWidth="1"/>
    <col min="13575" max="13575" width="14.5703125" style="2" customWidth="1"/>
    <col min="13576" max="13576" width="14.28515625" style="2" customWidth="1"/>
    <col min="13577" max="13577" width="31.5703125" style="2" customWidth="1"/>
    <col min="13578" max="13824" width="11.42578125" style="2"/>
    <col min="13825" max="13825" width="12.140625" style="2" customWidth="1"/>
    <col min="13826" max="13826" width="33.140625" style="2" customWidth="1"/>
    <col min="13827" max="13827" width="13.7109375" style="2" customWidth="1"/>
    <col min="13828" max="13828" width="14.42578125" style="2" customWidth="1"/>
    <col min="13829" max="13829" width="14.140625" style="2" customWidth="1"/>
    <col min="13830" max="13830" width="14.28515625" style="2" customWidth="1"/>
    <col min="13831" max="13831" width="14.5703125" style="2" customWidth="1"/>
    <col min="13832" max="13832" width="14.28515625" style="2" customWidth="1"/>
    <col min="13833" max="13833" width="31.5703125" style="2" customWidth="1"/>
    <col min="13834" max="14080" width="11.42578125" style="2"/>
    <col min="14081" max="14081" width="12.140625" style="2" customWidth="1"/>
    <col min="14082" max="14082" width="33.140625" style="2" customWidth="1"/>
    <col min="14083" max="14083" width="13.7109375" style="2" customWidth="1"/>
    <col min="14084" max="14084" width="14.42578125" style="2" customWidth="1"/>
    <col min="14085" max="14085" width="14.140625" style="2" customWidth="1"/>
    <col min="14086" max="14086" width="14.28515625" style="2" customWidth="1"/>
    <col min="14087" max="14087" width="14.5703125" style="2" customWidth="1"/>
    <col min="14088" max="14088" width="14.28515625" style="2" customWidth="1"/>
    <col min="14089" max="14089" width="31.5703125" style="2" customWidth="1"/>
    <col min="14090" max="14336" width="11.42578125" style="2"/>
    <col min="14337" max="14337" width="12.140625" style="2" customWidth="1"/>
    <col min="14338" max="14338" width="33.140625" style="2" customWidth="1"/>
    <col min="14339" max="14339" width="13.7109375" style="2" customWidth="1"/>
    <col min="14340" max="14340" width="14.42578125" style="2" customWidth="1"/>
    <col min="14341" max="14341" width="14.140625" style="2" customWidth="1"/>
    <col min="14342" max="14342" width="14.28515625" style="2" customWidth="1"/>
    <col min="14343" max="14343" width="14.5703125" style="2" customWidth="1"/>
    <col min="14344" max="14344" width="14.28515625" style="2" customWidth="1"/>
    <col min="14345" max="14345" width="31.5703125" style="2" customWidth="1"/>
    <col min="14346" max="14592" width="11.42578125" style="2"/>
    <col min="14593" max="14593" width="12.140625" style="2" customWidth="1"/>
    <col min="14594" max="14594" width="33.140625" style="2" customWidth="1"/>
    <col min="14595" max="14595" width="13.7109375" style="2" customWidth="1"/>
    <col min="14596" max="14596" width="14.42578125" style="2" customWidth="1"/>
    <col min="14597" max="14597" width="14.140625" style="2" customWidth="1"/>
    <col min="14598" max="14598" width="14.28515625" style="2" customWidth="1"/>
    <col min="14599" max="14599" width="14.5703125" style="2" customWidth="1"/>
    <col min="14600" max="14600" width="14.28515625" style="2" customWidth="1"/>
    <col min="14601" max="14601" width="31.5703125" style="2" customWidth="1"/>
    <col min="14602" max="14848" width="11.42578125" style="2"/>
    <col min="14849" max="14849" width="12.140625" style="2" customWidth="1"/>
    <col min="14850" max="14850" width="33.140625" style="2" customWidth="1"/>
    <col min="14851" max="14851" width="13.7109375" style="2" customWidth="1"/>
    <col min="14852" max="14852" width="14.42578125" style="2" customWidth="1"/>
    <col min="14853" max="14853" width="14.140625" style="2" customWidth="1"/>
    <col min="14854" max="14854" width="14.28515625" style="2" customWidth="1"/>
    <col min="14855" max="14855" width="14.5703125" style="2" customWidth="1"/>
    <col min="14856" max="14856" width="14.28515625" style="2" customWidth="1"/>
    <col min="14857" max="14857" width="31.5703125" style="2" customWidth="1"/>
    <col min="14858" max="15104" width="11.42578125" style="2"/>
    <col min="15105" max="15105" width="12.140625" style="2" customWidth="1"/>
    <col min="15106" max="15106" width="33.140625" style="2" customWidth="1"/>
    <col min="15107" max="15107" width="13.7109375" style="2" customWidth="1"/>
    <col min="15108" max="15108" width="14.42578125" style="2" customWidth="1"/>
    <col min="15109" max="15109" width="14.140625" style="2" customWidth="1"/>
    <col min="15110" max="15110" width="14.28515625" style="2" customWidth="1"/>
    <col min="15111" max="15111" width="14.5703125" style="2" customWidth="1"/>
    <col min="15112" max="15112" width="14.28515625" style="2" customWidth="1"/>
    <col min="15113" max="15113" width="31.5703125" style="2" customWidth="1"/>
    <col min="15114" max="15360" width="11.42578125" style="2"/>
    <col min="15361" max="15361" width="12.140625" style="2" customWidth="1"/>
    <col min="15362" max="15362" width="33.140625" style="2" customWidth="1"/>
    <col min="15363" max="15363" width="13.7109375" style="2" customWidth="1"/>
    <col min="15364" max="15364" width="14.42578125" style="2" customWidth="1"/>
    <col min="15365" max="15365" width="14.140625" style="2" customWidth="1"/>
    <col min="15366" max="15366" width="14.28515625" style="2" customWidth="1"/>
    <col min="15367" max="15367" width="14.5703125" style="2" customWidth="1"/>
    <col min="15368" max="15368" width="14.28515625" style="2" customWidth="1"/>
    <col min="15369" max="15369" width="31.5703125" style="2" customWidth="1"/>
    <col min="15370" max="15616" width="11.42578125" style="2"/>
    <col min="15617" max="15617" width="12.140625" style="2" customWidth="1"/>
    <col min="15618" max="15618" width="33.140625" style="2" customWidth="1"/>
    <col min="15619" max="15619" width="13.7109375" style="2" customWidth="1"/>
    <col min="15620" max="15620" width="14.42578125" style="2" customWidth="1"/>
    <col min="15621" max="15621" width="14.140625" style="2" customWidth="1"/>
    <col min="15622" max="15622" width="14.28515625" style="2" customWidth="1"/>
    <col min="15623" max="15623" width="14.5703125" style="2" customWidth="1"/>
    <col min="15624" max="15624" width="14.28515625" style="2" customWidth="1"/>
    <col min="15625" max="15625" width="31.5703125" style="2" customWidth="1"/>
    <col min="15626" max="15872" width="11.42578125" style="2"/>
    <col min="15873" max="15873" width="12.140625" style="2" customWidth="1"/>
    <col min="15874" max="15874" width="33.140625" style="2" customWidth="1"/>
    <col min="15875" max="15875" width="13.7109375" style="2" customWidth="1"/>
    <col min="15876" max="15876" width="14.42578125" style="2" customWidth="1"/>
    <col min="15877" max="15877" width="14.140625" style="2" customWidth="1"/>
    <col min="15878" max="15878" width="14.28515625" style="2" customWidth="1"/>
    <col min="15879" max="15879" width="14.5703125" style="2" customWidth="1"/>
    <col min="15880" max="15880" width="14.28515625" style="2" customWidth="1"/>
    <col min="15881" max="15881" width="31.5703125" style="2" customWidth="1"/>
    <col min="15882" max="16128" width="11.42578125" style="2"/>
    <col min="16129" max="16129" width="12.140625" style="2" customWidth="1"/>
    <col min="16130" max="16130" width="33.140625" style="2" customWidth="1"/>
    <col min="16131" max="16131" width="13.7109375" style="2" customWidth="1"/>
    <col min="16132" max="16132" width="14.42578125" style="2" customWidth="1"/>
    <col min="16133" max="16133" width="14.140625" style="2" customWidth="1"/>
    <col min="16134" max="16134" width="14.28515625" style="2" customWidth="1"/>
    <col min="16135" max="16135" width="14.5703125" style="2" customWidth="1"/>
    <col min="16136" max="16136" width="14.28515625" style="2" customWidth="1"/>
    <col min="16137" max="16137" width="31.5703125" style="2" customWidth="1"/>
    <col min="16138" max="16384" width="11.42578125" style="2"/>
  </cols>
  <sheetData>
    <row r="1" spans="1:11" ht="15" x14ac:dyDescent="0.25">
      <c r="A1" s="31"/>
      <c r="B1" s="24"/>
      <c r="C1" s="24"/>
      <c r="D1" s="24"/>
      <c r="E1" s="24"/>
      <c r="F1" s="24"/>
      <c r="G1" s="24"/>
      <c r="H1" s="25"/>
      <c r="I1" s="10" t="s">
        <v>21</v>
      </c>
    </row>
    <row r="2" spans="1:11" ht="16.5" customHeight="1" x14ac:dyDescent="0.25">
      <c r="A2" s="40" t="s">
        <v>22</v>
      </c>
      <c r="B2" s="41"/>
      <c r="C2" s="41"/>
      <c r="D2" s="41"/>
      <c r="E2" s="41"/>
      <c r="F2" s="41"/>
      <c r="G2" s="41"/>
      <c r="H2" s="41"/>
      <c r="I2" s="42"/>
      <c r="J2" s="28"/>
    </row>
    <row r="3" spans="1:11" s="3" customFormat="1" ht="24.75" customHeight="1" x14ac:dyDescent="0.2">
      <c r="A3" s="44" t="s">
        <v>20</v>
      </c>
      <c r="B3" s="45"/>
      <c r="C3" s="45"/>
      <c r="D3" s="45"/>
      <c r="E3" s="45"/>
      <c r="F3" s="45"/>
      <c r="G3" s="45"/>
      <c r="H3" s="45"/>
      <c r="I3" s="46"/>
    </row>
    <row r="4" spans="1:11" ht="15" x14ac:dyDescent="0.2">
      <c r="A4" s="47" t="s">
        <v>23</v>
      </c>
      <c r="B4" s="47"/>
      <c r="C4" s="47"/>
      <c r="D4" s="47"/>
      <c r="E4" s="47"/>
      <c r="F4" s="47"/>
      <c r="G4" s="47"/>
      <c r="H4" s="47"/>
      <c r="I4" s="47"/>
    </row>
    <row r="5" spans="1:11" ht="23.25" customHeight="1" x14ac:dyDescent="0.2">
      <c r="A5" s="11" t="s">
        <v>3</v>
      </c>
      <c r="B5" s="11" t="s">
        <v>0</v>
      </c>
      <c r="C5" s="11" t="s">
        <v>5</v>
      </c>
      <c r="D5" s="12" t="s">
        <v>1</v>
      </c>
      <c r="E5" s="12" t="s">
        <v>2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11" ht="16.5" customHeight="1" x14ac:dyDescent="0.2">
      <c r="A6" s="48" t="s">
        <v>10</v>
      </c>
      <c r="B6" s="50" t="s">
        <v>4</v>
      </c>
      <c r="C6" s="50" t="s">
        <v>11</v>
      </c>
      <c r="D6" s="50" t="s">
        <v>12</v>
      </c>
      <c r="E6" s="51" t="s">
        <v>13</v>
      </c>
      <c r="F6" s="51"/>
      <c r="G6" s="50" t="s">
        <v>14</v>
      </c>
      <c r="H6" s="50" t="s">
        <v>15</v>
      </c>
      <c r="I6" s="50" t="s">
        <v>16</v>
      </c>
    </row>
    <row r="7" spans="1:11" ht="18" customHeight="1" x14ac:dyDescent="0.2">
      <c r="A7" s="49"/>
      <c r="B7" s="50"/>
      <c r="C7" s="50"/>
      <c r="D7" s="50"/>
      <c r="E7" s="13" t="s">
        <v>17</v>
      </c>
      <c r="F7" s="13" t="s">
        <v>18</v>
      </c>
      <c r="G7" s="50"/>
      <c r="H7" s="50"/>
      <c r="I7" s="50"/>
    </row>
    <row r="8" spans="1:11" ht="15" x14ac:dyDescent="0.2">
      <c r="A8" s="32">
        <v>1134</v>
      </c>
      <c r="B8" s="38" t="s">
        <v>73</v>
      </c>
      <c r="C8" s="29">
        <v>6189711.3499999996</v>
      </c>
      <c r="D8" s="14">
        <v>1768802.71</v>
      </c>
      <c r="E8" s="14">
        <v>0</v>
      </c>
      <c r="F8" s="14">
        <v>0</v>
      </c>
      <c r="G8" s="16">
        <f>+C8+D8+E8-F8</f>
        <v>7958514.0599999996</v>
      </c>
      <c r="H8" s="17">
        <f>+G8/C8-1</f>
        <v>0.28576497513086774</v>
      </c>
      <c r="I8" s="53" t="s">
        <v>128</v>
      </c>
    </row>
    <row r="9" spans="1:11" x14ac:dyDescent="0.2">
      <c r="A9" s="32" t="s">
        <v>24</v>
      </c>
      <c r="B9" s="15" t="s">
        <v>74</v>
      </c>
      <c r="C9" s="29">
        <v>672662.1</v>
      </c>
      <c r="D9" s="29">
        <v>142882.19</v>
      </c>
      <c r="E9" s="29">
        <v>0</v>
      </c>
      <c r="F9" s="29">
        <v>0</v>
      </c>
      <c r="G9" s="16">
        <f t="shared" ref="G9:G63" si="0">+C9+D9+E9-F9</f>
        <v>815544.29</v>
      </c>
      <c r="H9" s="17">
        <f t="shared" ref="H9:H62" si="1">+G9/C9-1</f>
        <v>0.21241302282379237</v>
      </c>
      <c r="I9" s="53" t="s">
        <v>128</v>
      </c>
    </row>
    <row r="10" spans="1:11" x14ac:dyDescent="0.2">
      <c r="A10" s="32" t="s">
        <v>25</v>
      </c>
      <c r="B10" s="15" t="s">
        <v>75</v>
      </c>
      <c r="C10" s="29">
        <v>341058</v>
      </c>
      <c r="D10" s="29">
        <v>67972.72</v>
      </c>
      <c r="E10" s="29">
        <v>0</v>
      </c>
      <c r="F10" s="29">
        <v>0</v>
      </c>
      <c r="G10" s="16">
        <f t="shared" si="0"/>
        <v>409030.72</v>
      </c>
      <c r="H10" s="17">
        <f t="shared" si="1"/>
        <v>0.19929959127186581</v>
      </c>
      <c r="I10" s="53" t="s">
        <v>128</v>
      </c>
    </row>
    <row r="11" spans="1:11" x14ac:dyDescent="0.2">
      <c r="A11" s="32">
        <v>1341</v>
      </c>
      <c r="B11" s="15" t="s">
        <v>76</v>
      </c>
      <c r="C11" s="29">
        <v>0</v>
      </c>
      <c r="D11" s="29">
        <v>506886.41</v>
      </c>
      <c r="E11" s="29">
        <v>0</v>
      </c>
      <c r="F11" s="29">
        <v>0</v>
      </c>
      <c r="G11" s="16">
        <f t="shared" si="0"/>
        <v>506886.41</v>
      </c>
      <c r="H11" s="17">
        <f>+C11/G11+1</f>
        <v>1</v>
      </c>
      <c r="I11" s="53" t="s">
        <v>128</v>
      </c>
      <c r="K11" s="52"/>
    </row>
    <row r="12" spans="1:11" x14ac:dyDescent="0.2">
      <c r="A12" s="32" t="s">
        <v>26</v>
      </c>
      <c r="B12" s="15" t="s">
        <v>77</v>
      </c>
      <c r="C12" s="29">
        <v>289975.84000000003</v>
      </c>
      <c r="D12" s="29">
        <v>1626.53</v>
      </c>
      <c r="E12" s="29">
        <v>128538</v>
      </c>
      <c r="F12" s="29">
        <v>0</v>
      </c>
      <c r="G12" s="16">
        <f t="shared" si="0"/>
        <v>420140.37000000005</v>
      </c>
      <c r="H12" s="17">
        <f t="shared" si="1"/>
        <v>0.44888060329439861</v>
      </c>
      <c r="I12" s="53" t="s">
        <v>128</v>
      </c>
    </row>
    <row r="13" spans="1:11" x14ac:dyDescent="0.2">
      <c r="A13" s="32" t="s">
        <v>27</v>
      </c>
      <c r="B13" s="15" t="s">
        <v>78</v>
      </c>
      <c r="C13" s="29">
        <v>0</v>
      </c>
      <c r="D13" s="29">
        <v>90625.76</v>
      </c>
      <c r="E13" s="29">
        <v>0</v>
      </c>
      <c r="F13" s="29">
        <v>0</v>
      </c>
      <c r="G13" s="16">
        <f t="shared" si="0"/>
        <v>90625.76</v>
      </c>
      <c r="H13" s="17">
        <f>+C13/G13+1</f>
        <v>1</v>
      </c>
      <c r="I13" s="53" t="s">
        <v>128</v>
      </c>
    </row>
    <row r="14" spans="1:11" x14ac:dyDescent="0.2">
      <c r="A14" s="32" t="s">
        <v>28</v>
      </c>
      <c r="B14" s="15" t="s">
        <v>79</v>
      </c>
      <c r="C14" s="29">
        <v>75089.41</v>
      </c>
      <c r="D14" s="29">
        <v>24467.01</v>
      </c>
      <c r="E14" s="29">
        <v>0</v>
      </c>
      <c r="F14" s="29">
        <v>0</v>
      </c>
      <c r="G14" s="16">
        <f t="shared" si="0"/>
        <v>99556.42</v>
      </c>
      <c r="H14" s="17">
        <f t="shared" si="1"/>
        <v>0.32583835723306387</v>
      </c>
      <c r="I14" s="53" t="s">
        <v>128</v>
      </c>
    </row>
    <row r="15" spans="1:11" x14ac:dyDescent="0.2">
      <c r="A15" s="32" t="s">
        <v>29</v>
      </c>
      <c r="B15" s="15" t="s">
        <v>80</v>
      </c>
      <c r="C15" s="29">
        <v>128538</v>
      </c>
      <c r="D15" s="29">
        <v>0</v>
      </c>
      <c r="E15" s="29">
        <v>0</v>
      </c>
      <c r="F15" s="29">
        <v>128538</v>
      </c>
      <c r="G15" s="16">
        <f t="shared" si="0"/>
        <v>0</v>
      </c>
      <c r="H15" s="17">
        <f t="shared" si="1"/>
        <v>-1</v>
      </c>
      <c r="I15" s="29"/>
    </row>
    <row r="16" spans="1:11" x14ac:dyDescent="0.2">
      <c r="A16" s="32" t="s">
        <v>30</v>
      </c>
      <c r="B16" s="15" t="s">
        <v>81</v>
      </c>
      <c r="C16" s="29">
        <v>43836.19</v>
      </c>
      <c r="D16" s="29">
        <v>0</v>
      </c>
      <c r="E16" s="29">
        <v>215447.09</v>
      </c>
      <c r="F16" s="29">
        <v>0</v>
      </c>
      <c r="G16" s="16">
        <f t="shared" si="0"/>
        <v>259283.28</v>
      </c>
      <c r="H16" s="17">
        <f t="shared" si="1"/>
        <v>4.9148224332452246</v>
      </c>
      <c r="I16" s="53" t="s">
        <v>129</v>
      </c>
    </row>
    <row r="17" spans="1:12" x14ac:dyDescent="0.2">
      <c r="A17" s="32" t="s">
        <v>31</v>
      </c>
      <c r="B17" s="15" t="s">
        <v>82</v>
      </c>
      <c r="C17" s="29">
        <v>42714.07</v>
      </c>
      <c r="D17" s="29">
        <v>0</v>
      </c>
      <c r="E17" s="29">
        <v>30309.85</v>
      </c>
      <c r="F17" s="29">
        <v>0</v>
      </c>
      <c r="G17" s="16">
        <f t="shared" si="0"/>
        <v>73023.92</v>
      </c>
      <c r="H17" s="17">
        <f t="shared" si="1"/>
        <v>0.70959873409394136</v>
      </c>
      <c r="I17" s="53" t="s">
        <v>129</v>
      </c>
    </row>
    <row r="18" spans="1:12" x14ac:dyDescent="0.2">
      <c r="A18" s="32" t="s">
        <v>32</v>
      </c>
      <c r="B18" s="15" t="s">
        <v>83</v>
      </c>
      <c r="C18" s="29">
        <v>9068.2099999999991</v>
      </c>
      <c r="D18" s="29">
        <v>0</v>
      </c>
      <c r="E18" s="29">
        <v>18451.79</v>
      </c>
      <c r="F18" s="29">
        <v>0</v>
      </c>
      <c r="G18" s="16">
        <f t="shared" si="0"/>
        <v>27520</v>
      </c>
      <c r="H18" s="17">
        <f t="shared" si="1"/>
        <v>2.0347775360297127</v>
      </c>
      <c r="I18" s="53" t="s">
        <v>129</v>
      </c>
    </row>
    <row r="19" spans="1:12" x14ac:dyDescent="0.2">
      <c r="A19" s="32" t="s">
        <v>33</v>
      </c>
      <c r="B19" s="15" t="s">
        <v>84</v>
      </c>
      <c r="C19" s="29">
        <v>26950</v>
      </c>
      <c r="D19" s="29">
        <v>0</v>
      </c>
      <c r="E19" s="29">
        <v>16231.910000000003</v>
      </c>
      <c r="F19" s="29">
        <v>0</v>
      </c>
      <c r="G19" s="16">
        <f t="shared" si="0"/>
        <v>43181.91</v>
      </c>
      <c r="H19" s="17">
        <f t="shared" si="1"/>
        <v>0.60229721706864581</v>
      </c>
      <c r="I19" s="53" t="s">
        <v>129</v>
      </c>
    </row>
    <row r="20" spans="1:12" x14ac:dyDescent="0.2">
      <c r="A20" s="32" t="s">
        <v>34</v>
      </c>
      <c r="B20" s="15" t="s">
        <v>85</v>
      </c>
      <c r="C20" s="29">
        <v>39451</v>
      </c>
      <c r="D20" s="29">
        <v>0</v>
      </c>
      <c r="E20" s="29">
        <v>48895.020000000004</v>
      </c>
      <c r="F20" s="29">
        <v>0</v>
      </c>
      <c r="G20" s="16">
        <f t="shared" si="0"/>
        <v>88346.02</v>
      </c>
      <c r="H20" s="17">
        <f t="shared" si="1"/>
        <v>1.2393860738637805</v>
      </c>
      <c r="I20" s="53" t="s">
        <v>129</v>
      </c>
    </row>
    <row r="21" spans="1:12" x14ac:dyDescent="0.2">
      <c r="A21" s="32" t="s">
        <v>35</v>
      </c>
      <c r="B21" s="15" t="s">
        <v>86</v>
      </c>
      <c r="C21" s="29">
        <v>9802.5300000000007</v>
      </c>
      <c r="D21" s="29">
        <v>0</v>
      </c>
      <c r="E21" s="29">
        <v>86071.47</v>
      </c>
      <c r="F21" s="29">
        <v>0</v>
      </c>
      <c r="G21" s="16">
        <f t="shared" si="0"/>
        <v>95874</v>
      </c>
      <c r="H21" s="17">
        <f t="shared" si="1"/>
        <v>8.7805362493152277</v>
      </c>
      <c r="I21" s="53" t="s">
        <v>130</v>
      </c>
    </row>
    <row r="22" spans="1:12" x14ac:dyDescent="0.2">
      <c r="A22" s="32" t="s">
        <v>36</v>
      </c>
      <c r="B22" s="15" t="s">
        <v>87</v>
      </c>
      <c r="C22" s="29">
        <v>33647.199999999997</v>
      </c>
      <c r="D22" s="29">
        <v>0</v>
      </c>
      <c r="E22" s="29">
        <v>88297.46</v>
      </c>
      <c r="F22" s="29">
        <v>0</v>
      </c>
      <c r="G22" s="16">
        <f t="shared" si="0"/>
        <v>121944.66</v>
      </c>
      <c r="H22" s="17">
        <f t="shared" si="1"/>
        <v>2.6242141991012629</v>
      </c>
      <c r="I22" s="53" t="s">
        <v>129</v>
      </c>
    </row>
    <row r="23" spans="1:12" x14ac:dyDescent="0.2">
      <c r="A23" s="32" t="s">
        <v>37</v>
      </c>
      <c r="B23" s="15" t="s">
        <v>88</v>
      </c>
      <c r="C23" s="29">
        <v>16347.4</v>
      </c>
      <c r="D23" s="29">
        <v>0</v>
      </c>
      <c r="E23" s="29">
        <v>0</v>
      </c>
      <c r="F23" s="29">
        <v>7016.63</v>
      </c>
      <c r="G23" s="16">
        <f t="shared" si="0"/>
        <v>9330.77</v>
      </c>
      <c r="H23" s="17">
        <f t="shared" si="1"/>
        <v>-0.4292199371153822</v>
      </c>
      <c r="I23" s="29"/>
    </row>
    <row r="24" spans="1:12" x14ac:dyDescent="0.2">
      <c r="A24" s="32" t="s">
        <v>38</v>
      </c>
      <c r="B24" s="15" t="s">
        <v>89</v>
      </c>
      <c r="C24" s="29">
        <v>5447.8</v>
      </c>
      <c r="D24" s="29">
        <v>0</v>
      </c>
      <c r="E24" s="29">
        <v>2920.8399999999992</v>
      </c>
      <c r="F24" s="29">
        <v>0</v>
      </c>
      <c r="G24" s="16">
        <f t="shared" si="0"/>
        <v>8368.64</v>
      </c>
      <c r="H24" s="17">
        <f t="shared" si="1"/>
        <v>0.53615037262748255</v>
      </c>
      <c r="I24" s="53" t="s">
        <v>132</v>
      </c>
    </row>
    <row r="25" spans="1:12" x14ac:dyDescent="0.2">
      <c r="A25" s="32" t="s">
        <v>39</v>
      </c>
      <c r="B25" s="15" t="s">
        <v>90</v>
      </c>
      <c r="C25" s="29">
        <v>19746.66</v>
      </c>
      <c r="D25" s="29">
        <v>0</v>
      </c>
      <c r="E25" s="29">
        <v>27049.66</v>
      </c>
      <c r="F25" s="29">
        <v>0</v>
      </c>
      <c r="G25" s="16">
        <f t="shared" si="0"/>
        <v>46796.32</v>
      </c>
      <c r="H25" s="17">
        <f t="shared" si="1"/>
        <v>1.3698346960954408</v>
      </c>
      <c r="I25" s="53" t="s">
        <v>134</v>
      </c>
    </row>
    <row r="26" spans="1:12" x14ac:dyDescent="0.2">
      <c r="A26" s="32">
        <v>2481</v>
      </c>
      <c r="B26" s="15" t="s">
        <v>91</v>
      </c>
      <c r="C26" s="29">
        <v>0</v>
      </c>
      <c r="D26" s="29">
        <v>0</v>
      </c>
      <c r="E26" s="29">
        <v>21610</v>
      </c>
      <c r="F26" s="29">
        <v>0</v>
      </c>
      <c r="G26" s="16">
        <f t="shared" si="0"/>
        <v>21610</v>
      </c>
      <c r="H26" s="17">
        <f>+C26/G26+1</f>
        <v>1</v>
      </c>
      <c r="I26" s="53" t="s">
        <v>133</v>
      </c>
    </row>
    <row r="27" spans="1:12" x14ac:dyDescent="0.2">
      <c r="A27" s="32" t="s">
        <v>40</v>
      </c>
      <c r="B27" s="15" t="s">
        <v>92</v>
      </c>
      <c r="C27" s="29">
        <v>1300</v>
      </c>
      <c r="D27" s="29">
        <v>0</v>
      </c>
      <c r="E27" s="29">
        <v>0.38000000000010914</v>
      </c>
      <c r="F27" s="29">
        <v>0</v>
      </c>
      <c r="G27" s="16">
        <f t="shared" si="0"/>
        <v>1300.3800000000001</v>
      </c>
      <c r="H27" s="17">
        <f t="shared" si="1"/>
        <v>2.9230769230781384E-4</v>
      </c>
      <c r="I27" s="29"/>
    </row>
    <row r="28" spans="1:12" x14ac:dyDescent="0.2">
      <c r="A28" s="32" t="s">
        <v>41</v>
      </c>
      <c r="B28" s="15" t="s">
        <v>93</v>
      </c>
      <c r="C28" s="29">
        <v>166575.89000000001</v>
      </c>
      <c r="D28" s="29">
        <v>0</v>
      </c>
      <c r="E28" s="29">
        <v>127067.39999999997</v>
      </c>
      <c r="F28" s="29">
        <v>0</v>
      </c>
      <c r="G28" s="16">
        <f t="shared" si="0"/>
        <v>293643.28999999998</v>
      </c>
      <c r="H28" s="17">
        <f t="shared" si="1"/>
        <v>0.762819877474465</v>
      </c>
      <c r="I28" s="53" t="s">
        <v>131</v>
      </c>
    </row>
    <row r="29" spans="1:12" x14ac:dyDescent="0.2">
      <c r="A29" s="32" t="s">
        <v>42</v>
      </c>
      <c r="B29" s="15" t="s">
        <v>94</v>
      </c>
      <c r="C29" s="29">
        <v>19345</v>
      </c>
      <c r="D29" s="29">
        <v>0</v>
      </c>
      <c r="E29" s="29">
        <v>0</v>
      </c>
      <c r="F29" s="29">
        <v>4319.5200000000004</v>
      </c>
      <c r="G29" s="16">
        <f t="shared" si="0"/>
        <v>15025.48</v>
      </c>
      <c r="H29" s="17">
        <f t="shared" si="1"/>
        <v>-0.22328870509175502</v>
      </c>
      <c r="I29" s="29"/>
      <c r="J29" s="52"/>
      <c r="K29" s="52"/>
      <c r="L29" s="52"/>
    </row>
    <row r="30" spans="1:12" x14ac:dyDescent="0.2">
      <c r="A30" s="32" t="s">
        <v>43</v>
      </c>
      <c r="B30" s="15" t="s">
        <v>95</v>
      </c>
      <c r="C30" s="29">
        <v>0</v>
      </c>
      <c r="D30" s="29">
        <v>0</v>
      </c>
      <c r="E30" s="29">
        <v>898</v>
      </c>
      <c r="F30" s="29">
        <v>0</v>
      </c>
      <c r="G30" s="16">
        <f t="shared" si="0"/>
        <v>898</v>
      </c>
      <c r="H30" s="17">
        <f>+C30/G30+1</f>
        <v>1</v>
      </c>
      <c r="I30" s="53" t="s">
        <v>132</v>
      </c>
    </row>
    <row r="31" spans="1:12" x14ac:dyDescent="0.2">
      <c r="A31" s="32" t="s">
        <v>44</v>
      </c>
      <c r="B31" s="15" t="s">
        <v>96</v>
      </c>
      <c r="C31" s="29">
        <v>12263</v>
      </c>
      <c r="D31" s="29">
        <v>0</v>
      </c>
      <c r="E31" s="29">
        <v>146047.57999999999</v>
      </c>
      <c r="F31" s="29">
        <v>0</v>
      </c>
      <c r="G31" s="16">
        <f t="shared" si="0"/>
        <v>158310.57999999999</v>
      </c>
      <c r="H31" s="17">
        <f t="shared" si="1"/>
        <v>11.909612655956943</v>
      </c>
      <c r="I31" s="53" t="s">
        <v>133</v>
      </c>
    </row>
    <row r="32" spans="1:12" x14ac:dyDescent="0.2">
      <c r="A32" s="32" t="s">
        <v>45</v>
      </c>
      <c r="B32" s="15" t="s">
        <v>97</v>
      </c>
      <c r="C32" s="29">
        <v>1000</v>
      </c>
      <c r="D32" s="29">
        <v>0</v>
      </c>
      <c r="E32" s="29">
        <v>11800</v>
      </c>
      <c r="F32" s="29">
        <v>0</v>
      </c>
      <c r="G32" s="16">
        <f t="shared" si="0"/>
        <v>12800</v>
      </c>
      <c r="H32" s="17">
        <f t="shared" si="1"/>
        <v>11.8</v>
      </c>
      <c r="I32" s="53" t="s">
        <v>133</v>
      </c>
    </row>
    <row r="33" spans="1:10" x14ac:dyDescent="0.2">
      <c r="A33" s="32" t="s">
        <v>46</v>
      </c>
      <c r="B33" s="15" t="s">
        <v>98</v>
      </c>
      <c r="C33" s="29">
        <v>145759.72</v>
      </c>
      <c r="D33" s="29">
        <v>260845.68</v>
      </c>
      <c r="E33" s="29">
        <v>0</v>
      </c>
      <c r="F33" s="29">
        <v>0</v>
      </c>
      <c r="G33" s="16">
        <f t="shared" si="0"/>
        <v>406605.4</v>
      </c>
      <c r="H33" s="17">
        <f t="shared" si="1"/>
        <v>1.7895594201196325</v>
      </c>
      <c r="I33" s="29" t="s">
        <v>135</v>
      </c>
    </row>
    <row r="34" spans="1:10" x14ac:dyDescent="0.2">
      <c r="A34" s="32" t="s">
        <v>47</v>
      </c>
      <c r="B34" s="15" t="s">
        <v>99</v>
      </c>
      <c r="C34" s="29">
        <v>2563</v>
      </c>
      <c r="D34" s="29">
        <v>0</v>
      </c>
      <c r="E34" s="29">
        <v>12917</v>
      </c>
      <c r="F34" s="29">
        <v>0</v>
      </c>
      <c r="G34" s="16">
        <f t="shared" si="0"/>
        <v>15480</v>
      </c>
      <c r="H34" s="17">
        <f t="shared" si="1"/>
        <v>5.0397971127584862</v>
      </c>
      <c r="I34" s="29" t="s">
        <v>136</v>
      </c>
    </row>
    <row r="35" spans="1:10" x14ac:dyDescent="0.2">
      <c r="A35" s="32" t="s">
        <v>48</v>
      </c>
      <c r="B35" s="15" t="s">
        <v>100</v>
      </c>
      <c r="C35" s="29">
        <v>28384</v>
      </c>
      <c r="D35" s="29">
        <v>0</v>
      </c>
      <c r="E35" s="29">
        <v>0</v>
      </c>
      <c r="F35" s="29">
        <v>9273</v>
      </c>
      <c r="G35" s="16">
        <f t="shared" si="0"/>
        <v>19111</v>
      </c>
      <c r="H35" s="17">
        <f t="shared" si="1"/>
        <v>-0.32669813979706874</v>
      </c>
      <c r="I35" s="29"/>
    </row>
    <row r="36" spans="1:10" x14ac:dyDescent="0.2">
      <c r="A36" s="32" t="s">
        <v>49</v>
      </c>
      <c r="B36" s="15" t="s">
        <v>101</v>
      </c>
      <c r="C36" s="29">
        <v>2529</v>
      </c>
      <c r="D36" s="29">
        <v>0</v>
      </c>
      <c r="E36" s="29">
        <v>23505.77</v>
      </c>
      <c r="F36" s="29">
        <v>0</v>
      </c>
      <c r="G36" s="16">
        <f t="shared" si="0"/>
        <v>26034.77</v>
      </c>
      <c r="H36" s="17">
        <f t="shared" si="1"/>
        <v>9.2944918940292602</v>
      </c>
      <c r="I36" s="29" t="s">
        <v>141</v>
      </c>
    </row>
    <row r="37" spans="1:10" x14ac:dyDescent="0.2">
      <c r="A37" s="32">
        <v>3181</v>
      </c>
      <c r="B37" s="15" t="s">
        <v>102</v>
      </c>
      <c r="C37" s="29">
        <v>0</v>
      </c>
      <c r="D37" s="29">
        <v>0</v>
      </c>
      <c r="E37" s="29">
        <v>383</v>
      </c>
      <c r="F37" s="29">
        <v>0</v>
      </c>
      <c r="G37" s="16">
        <f t="shared" si="0"/>
        <v>383</v>
      </c>
      <c r="H37" s="17">
        <f>+C37/G37+1</f>
        <v>1</v>
      </c>
      <c r="I37" s="29" t="s">
        <v>141</v>
      </c>
    </row>
    <row r="38" spans="1:10" x14ac:dyDescent="0.2">
      <c r="A38" s="32" t="s">
        <v>50</v>
      </c>
      <c r="B38" s="15" t="s">
        <v>103</v>
      </c>
      <c r="C38" s="29">
        <v>8143.16</v>
      </c>
      <c r="D38" s="29">
        <v>0</v>
      </c>
      <c r="E38" s="29">
        <v>968</v>
      </c>
      <c r="F38" s="29">
        <v>0</v>
      </c>
      <c r="G38" s="16">
        <f t="shared" si="0"/>
        <v>9111.16</v>
      </c>
      <c r="H38" s="17">
        <f t="shared" si="1"/>
        <v>0.11887277174954192</v>
      </c>
      <c r="I38" s="29" t="s">
        <v>141</v>
      </c>
    </row>
    <row r="39" spans="1:10" x14ac:dyDescent="0.2">
      <c r="A39" s="32">
        <v>3231</v>
      </c>
      <c r="B39" s="15" t="s">
        <v>104</v>
      </c>
      <c r="C39" s="29">
        <v>0</v>
      </c>
      <c r="D39" s="29">
        <v>0</v>
      </c>
      <c r="E39" s="29">
        <v>34800</v>
      </c>
      <c r="F39" s="29">
        <v>0</v>
      </c>
      <c r="G39" s="16">
        <f t="shared" si="0"/>
        <v>34800</v>
      </c>
      <c r="H39" s="17">
        <v>1</v>
      </c>
      <c r="I39" s="53" t="s">
        <v>140</v>
      </c>
    </row>
    <row r="40" spans="1:10" x14ac:dyDescent="0.2">
      <c r="A40" s="32" t="s">
        <v>51</v>
      </c>
      <c r="B40" s="15" t="s">
        <v>105</v>
      </c>
      <c r="C40" s="29">
        <v>126860</v>
      </c>
      <c r="D40" s="29">
        <v>0</v>
      </c>
      <c r="E40" s="29">
        <v>0</v>
      </c>
      <c r="F40" s="29">
        <v>103260</v>
      </c>
      <c r="G40" s="16">
        <f t="shared" si="0"/>
        <v>23600</v>
      </c>
      <c r="H40" s="17">
        <f t="shared" si="1"/>
        <v>-0.81396815387040833</v>
      </c>
      <c r="I40" s="29"/>
    </row>
    <row r="41" spans="1:10" x14ac:dyDescent="0.2">
      <c r="A41" s="32" t="s">
        <v>52</v>
      </c>
      <c r="B41" s="15" t="s">
        <v>106</v>
      </c>
      <c r="C41" s="29">
        <v>103774.88</v>
      </c>
      <c r="D41" s="29">
        <v>0</v>
      </c>
      <c r="E41" s="29">
        <v>57573.919999999984</v>
      </c>
      <c r="F41" s="29">
        <v>0</v>
      </c>
      <c r="G41" s="16">
        <f t="shared" si="0"/>
        <v>161348.79999999999</v>
      </c>
      <c r="H41" s="17">
        <f t="shared" si="1"/>
        <v>0.55479630523301959</v>
      </c>
      <c r="I41" s="29" t="s">
        <v>139</v>
      </c>
    </row>
    <row r="42" spans="1:10" x14ac:dyDescent="0.2">
      <c r="A42" s="32" t="s">
        <v>53</v>
      </c>
      <c r="B42" s="15" t="s">
        <v>107</v>
      </c>
      <c r="C42" s="29">
        <v>40017</v>
      </c>
      <c r="D42" s="29">
        <v>0</v>
      </c>
      <c r="E42" s="29">
        <v>0</v>
      </c>
      <c r="F42" s="29">
        <v>40017</v>
      </c>
      <c r="G42" s="16">
        <f t="shared" si="0"/>
        <v>0</v>
      </c>
      <c r="H42" s="17">
        <f t="shared" si="1"/>
        <v>-1</v>
      </c>
      <c r="I42" s="29"/>
    </row>
    <row r="43" spans="1:10" x14ac:dyDescent="0.2">
      <c r="A43" s="32" t="s">
        <v>54</v>
      </c>
      <c r="B43" s="15" t="s">
        <v>108</v>
      </c>
      <c r="C43" s="29">
        <v>123054.06</v>
      </c>
      <c r="D43" s="29">
        <v>0</v>
      </c>
      <c r="E43" s="29">
        <v>0</v>
      </c>
      <c r="F43" s="29">
        <v>24462.06</v>
      </c>
      <c r="G43" s="16">
        <f t="shared" si="0"/>
        <v>98592</v>
      </c>
      <c r="H43" s="17">
        <f t="shared" si="1"/>
        <v>-0.19879116544387077</v>
      </c>
      <c r="I43" s="29"/>
    </row>
    <row r="44" spans="1:10" x14ac:dyDescent="0.2">
      <c r="A44" s="32" t="s">
        <v>55</v>
      </c>
      <c r="B44" s="15" t="s">
        <v>109</v>
      </c>
      <c r="C44" s="29">
        <v>6953.84</v>
      </c>
      <c r="D44" s="29">
        <v>0</v>
      </c>
      <c r="E44" s="29">
        <v>4172.9599999999991</v>
      </c>
      <c r="F44" s="29">
        <v>0</v>
      </c>
      <c r="G44" s="16">
        <f t="shared" si="0"/>
        <v>11126.8</v>
      </c>
      <c r="H44" s="17">
        <f t="shared" si="1"/>
        <v>0.60009433636666931</v>
      </c>
      <c r="I44" s="53" t="s">
        <v>138</v>
      </c>
    </row>
    <row r="45" spans="1:10" x14ac:dyDescent="0.2">
      <c r="A45" s="32" t="s">
        <v>56</v>
      </c>
      <c r="B45" s="15" t="s">
        <v>110</v>
      </c>
      <c r="C45" s="29">
        <v>13907.68</v>
      </c>
      <c r="D45" s="29">
        <v>0</v>
      </c>
      <c r="E45" s="29">
        <v>0</v>
      </c>
      <c r="F45" s="29">
        <v>6953.48</v>
      </c>
      <c r="G45" s="16">
        <f t="shared" si="0"/>
        <v>6954.2000000000007</v>
      </c>
      <c r="H45" s="17">
        <f t="shared" si="1"/>
        <v>-0.4999741150213407</v>
      </c>
      <c r="I45" s="29"/>
    </row>
    <row r="46" spans="1:10" x14ac:dyDescent="0.2">
      <c r="A46" s="32" t="s">
        <v>57</v>
      </c>
      <c r="B46" s="15" t="s">
        <v>111</v>
      </c>
      <c r="C46" s="29">
        <v>187705</v>
      </c>
      <c r="D46" s="29">
        <v>134499.78</v>
      </c>
      <c r="E46" s="29">
        <v>82502.759999999995</v>
      </c>
      <c r="F46" s="29">
        <v>0</v>
      </c>
      <c r="G46" s="16">
        <f t="shared" si="0"/>
        <v>404707.54000000004</v>
      </c>
      <c r="H46" s="17">
        <f t="shared" si="1"/>
        <v>1.15608289603367</v>
      </c>
      <c r="I46" s="53" t="s">
        <v>132</v>
      </c>
      <c r="J46" s="52"/>
    </row>
    <row r="47" spans="1:10" x14ac:dyDescent="0.2">
      <c r="A47" s="32" t="s">
        <v>58</v>
      </c>
      <c r="B47" s="15" t="s">
        <v>112</v>
      </c>
      <c r="C47" s="29">
        <v>173949.12</v>
      </c>
      <c r="D47" s="29">
        <v>0</v>
      </c>
      <c r="E47" s="29">
        <v>132357.83000000002</v>
      </c>
      <c r="F47" s="29">
        <v>0</v>
      </c>
      <c r="G47" s="16">
        <f t="shared" si="0"/>
        <v>306306.95</v>
      </c>
      <c r="H47" s="17">
        <f t="shared" si="1"/>
        <v>0.76089968147007592</v>
      </c>
      <c r="I47" s="53" t="s">
        <v>132</v>
      </c>
    </row>
    <row r="48" spans="1:10" x14ac:dyDescent="0.2">
      <c r="A48" s="32" t="s">
        <v>59</v>
      </c>
      <c r="B48" s="15" t="s">
        <v>113</v>
      </c>
      <c r="C48" s="29">
        <v>95705.04</v>
      </c>
      <c r="D48" s="29">
        <v>0</v>
      </c>
      <c r="E48" s="29">
        <v>0</v>
      </c>
      <c r="F48" s="29">
        <v>9776.6299999999992</v>
      </c>
      <c r="G48" s="16">
        <f t="shared" si="0"/>
        <v>85928.409999999989</v>
      </c>
      <c r="H48" s="17">
        <f t="shared" si="1"/>
        <v>-0.10215376327098347</v>
      </c>
      <c r="I48" s="29"/>
    </row>
    <row r="49" spans="1:9" x14ac:dyDescent="0.2">
      <c r="A49" s="32" t="s">
        <v>60</v>
      </c>
      <c r="B49" s="15" t="s">
        <v>114</v>
      </c>
      <c r="C49" s="29">
        <v>122136.37</v>
      </c>
      <c r="D49" s="29">
        <v>0</v>
      </c>
      <c r="E49" s="29">
        <v>0</v>
      </c>
      <c r="F49" s="29">
        <v>15430.29</v>
      </c>
      <c r="G49" s="16">
        <f t="shared" si="0"/>
        <v>106706.07999999999</v>
      </c>
      <c r="H49" s="17">
        <f t="shared" si="1"/>
        <v>-0.12633656952470429</v>
      </c>
      <c r="I49" s="29"/>
    </row>
    <row r="50" spans="1:9" x14ac:dyDescent="0.2">
      <c r="A50" s="32" t="s">
        <v>61</v>
      </c>
      <c r="B50" s="15" t="s">
        <v>115</v>
      </c>
      <c r="C50" s="29">
        <v>11133.04</v>
      </c>
      <c r="D50" s="29">
        <v>0</v>
      </c>
      <c r="E50" s="29">
        <v>0</v>
      </c>
      <c r="F50" s="29">
        <v>0</v>
      </c>
      <c r="G50" s="16">
        <f t="shared" si="0"/>
        <v>11133.04</v>
      </c>
      <c r="H50" s="17">
        <f t="shared" si="1"/>
        <v>0</v>
      </c>
      <c r="I50" s="29"/>
    </row>
    <row r="51" spans="1:9" x14ac:dyDescent="0.2">
      <c r="A51" s="32" t="s">
        <v>62</v>
      </c>
      <c r="B51" s="15" t="s">
        <v>116</v>
      </c>
      <c r="C51" s="29">
        <v>31724.46</v>
      </c>
      <c r="D51" s="29">
        <v>0</v>
      </c>
      <c r="E51" s="29">
        <v>3281.25</v>
      </c>
      <c r="F51" s="29">
        <v>0</v>
      </c>
      <c r="G51" s="16">
        <f t="shared" si="0"/>
        <v>35005.71</v>
      </c>
      <c r="H51" s="17">
        <f t="shared" si="1"/>
        <v>0.10342965648587876</v>
      </c>
      <c r="I51" s="53" t="s">
        <v>131</v>
      </c>
    </row>
    <row r="52" spans="1:9" x14ac:dyDescent="0.2">
      <c r="A52" s="32" t="s">
        <v>63</v>
      </c>
      <c r="B52" s="15" t="s">
        <v>117</v>
      </c>
      <c r="C52" s="29">
        <v>216807.47</v>
      </c>
      <c r="D52" s="29">
        <v>0</v>
      </c>
      <c r="E52" s="29">
        <v>0</v>
      </c>
      <c r="F52" s="29">
        <v>767.82</v>
      </c>
      <c r="G52" s="16">
        <f t="shared" si="0"/>
        <v>216039.65</v>
      </c>
      <c r="H52" s="17">
        <f t="shared" si="1"/>
        <v>-3.5414831417017734E-3</v>
      </c>
      <c r="I52" s="29"/>
    </row>
    <row r="53" spans="1:9" x14ac:dyDescent="0.2">
      <c r="A53" s="32" t="s">
        <v>64</v>
      </c>
      <c r="B53" s="15" t="s">
        <v>118</v>
      </c>
      <c r="C53" s="29">
        <v>83117</v>
      </c>
      <c r="D53" s="29">
        <v>0</v>
      </c>
      <c r="E53" s="29">
        <v>0</v>
      </c>
      <c r="F53" s="29">
        <v>34784.699999999997</v>
      </c>
      <c r="G53" s="16">
        <f t="shared" si="0"/>
        <v>48332.3</v>
      </c>
      <c r="H53" s="17">
        <f t="shared" si="1"/>
        <v>-0.41850283335539051</v>
      </c>
      <c r="I53" s="29"/>
    </row>
    <row r="54" spans="1:9" x14ac:dyDescent="0.2">
      <c r="A54" s="32" t="s">
        <v>65</v>
      </c>
      <c r="B54" s="15" t="s">
        <v>119</v>
      </c>
      <c r="C54" s="29">
        <v>9571</v>
      </c>
      <c r="D54" s="29">
        <v>0</v>
      </c>
      <c r="E54" s="29">
        <v>6060.2000000000007</v>
      </c>
      <c r="F54" s="29">
        <v>0</v>
      </c>
      <c r="G54" s="16">
        <f t="shared" si="0"/>
        <v>15631.2</v>
      </c>
      <c r="H54" s="17">
        <f t="shared" si="1"/>
        <v>0.63318357538397252</v>
      </c>
      <c r="I54" s="53" t="s">
        <v>130</v>
      </c>
    </row>
    <row r="55" spans="1:9" x14ac:dyDescent="0.2">
      <c r="A55" s="32" t="s">
        <v>66</v>
      </c>
      <c r="B55" s="15" t="s">
        <v>120</v>
      </c>
      <c r="C55" s="29">
        <v>71307.55</v>
      </c>
      <c r="D55" s="29">
        <v>0</v>
      </c>
      <c r="E55" s="29">
        <v>12820.729999999996</v>
      </c>
      <c r="F55" s="29">
        <v>0</v>
      </c>
      <c r="G55" s="16">
        <f t="shared" si="0"/>
        <v>84128.28</v>
      </c>
      <c r="H55" s="17">
        <f t="shared" si="1"/>
        <v>0.17979484640826948</v>
      </c>
      <c r="I55" s="53" t="s">
        <v>130</v>
      </c>
    </row>
    <row r="56" spans="1:9" x14ac:dyDescent="0.2">
      <c r="A56" s="32" t="s">
        <v>67</v>
      </c>
      <c r="B56" s="15" t="s">
        <v>121</v>
      </c>
      <c r="C56" s="29">
        <v>10433</v>
      </c>
      <c r="D56" s="29">
        <v>0</v>
      </c>
      <c r="E56" s="29">
        <v>68032.009999999995</v>
      </c>
      <c r="F56" s="29">
        <v>0</v>
      </c>
      <c r="G56" s="16">
        <f t="shared" si="0"/>
        <v>78465.009999999995</v>
      </c>
      <c r="H56" s="17">
        <f>+G56/C56-1</f>
        <v>6.5208482699127766</v>
      </c>
      <c r="I56" s="29"/>
    </row>
    <row r="57" spans="1:9" x14ac:dyDescent="0.2">
      <c r="A57" s="32">
        <v>3951</v>
      </c>
      <c r="B57" s="15" t="s">
        <v>122</v>
      </c>
      <c r="C57" s="29">
        <v>0</v>
      </c>
      <c r="D57" s="29">
        <v>0</v>
      </c>
      <c r="E57" s="29">
        <v>36774</v>
      </c>
      <c r="F57" s="29">
        <v>0</v>
      </c>
      <c r="G57" s="16">
        <f t="shared" si="0"/>
        <v>36774</v>
      </c>
      <c r="H57" s="17">
        <f>+C57/G57+1</f>
        <v>1</v>
      </c>
      <c r="I57" s="29" t="s">
        <v>137</v>
      </c>
    </row>
    <row r="58" spans="1:9" x14ac:dyDescent="0.2">
      <c r="A58" s="32" t="s">
        <v>68</v>
      </c>
      <c r="B58" s="15" t="s">
        <v>123</v>
      </c>
      <c r="C58" s="29">
        <v>166107.84</v>
      </c>
      <c r="D58" s="29">
        <v>0</v>
      </c>
      <c r="E58" s="29">
        <v>116188.37999999998</v>
      </c>
      <c r="F58" s="29">
        <v>0</v>
      </c>
      <c r="G58" s="16">
        <f t="shared" si="0"/>
        <v>282296.21999999997</v>
      </c>
      <c r="H58" s="17">
        <f t="shared" si="1"/>
        <v>0.69947559368660728</v>
      </c>
      <c r="I58" s="53" t="s">
        <v>130</v>
      </c>
    </row>
    <row r="59" spans="1:9" x14ac:dyDescent="0.2">
      <c r="A59" s="32" t="s">
        <v>69</v>
      </c>
      <c r="B59" s="15" t="s">
        <v>124</v>
      </c>
      <c r="C59" s="29">
        <v>5049</v>
      </c>
      <c r="D59" s="29">
        <v>0</v>
      </c>
      <c r="E59" s="29">
        <v>0</v>
      </c>
      <c r="F59" s="29">
        <v>919</v>
      </c>
      <c r="G59" s="16">
        <f t="shared" si="0"/>
        <v>4130</v>
      </c>
      <c r="H59" s="17">
        <f t="shared" si="1"/>
        <v>-0.1820162408397703</v>
      </c>
      <c r="I59" s="29"/>
    </row>
    <row r="60" spans="1:9" x14ac:dyDescent="0.2">
      <c r="A60" s="32" t="s">
        <v>70</v>
      </c>
      <c r="B60" s="15" t="s">
        <v>125</v>
      </c>
      <c r="C60" s="29">
        <v>50000</v>
      </c>
      <c r="D60" s="29">
        <v>0</v>
      </c>
      <c r="E60" s="29">
        <v>0</v>
      </c>
      <c r="F60" s="29">
        <v>39101</v>
      </c>
      <c r="G60" s="16">
        <f t="shared" si="0"/>
        <v>10899</v>
      </c>
      <c r="H60" s="17">
        <f t="shared" si="1"/>
        <v>-0.78201999999999994</v>
      </c>
      <c r="I60" s="29"/>
    </row>
    <row r="61" spans="1:9" x14ac:dyDescent="0.2">
      <c r="A61" s="32" t="s">
        <v>71</v>
      </c>
      <c r="B61" s="15" t="s">
        <v>126</v>
      </c>
      <c r="C61" s="29">
        <v>40000</v>
      </c>
      <c r="D61" s="29">
        <v>0</v>
      </c>
      <c r="E61" s="29">
        <v>0</v>
      </c>
      <c r="F61" s="29">
        <v>36571.01</v>
      </c>
      <c r="G61" s="16">
        <f t="shared" si="0"/>
        <v>3428.989999999998</v>
      </c>
      <c r="H61" s="17">
        <f t="shared" si="1"/>
        <v>-0.91427525000000009</v>
      </c>
      <c r="I61" s="29"/>
    </row>
    <row r="62" spans="1:9" x14ac:dyDescent="0.2">
      <c r="A62" s="32" t="s">
        <v>72</v>
      </c>
      <c r="B62" s="15" t="s">
        <v>127</v>
      </c>
      <c r="C62" s="29">
        <v>1100784.1200000001</v>
      </c>
      <c r="D62" s="29">
        <v>0</v>
      </c>
      <c r="E62" s="29">
        <v>0</v>
      </c>
      <c r="F62" s="29">
        <v>1100784.1200000001</v>
      </c>
      <c r="G62" s="16">
        <f t="shared" si="0"/>
        <v>0</v>
      </c>
      <c r="H62" s="17">
        <f t="shared" si="1"/>
        <v>-1</v>
      </c>
      <c r="I62" s="29"/>
    </row>
    <row r="63" spans="1:9" x14ac:dyDescent="0.2">
      <c r="A63" s="32"/>
      <c r="B63" s="15"/>
      <c r="C63" s="29"/>
      <c r="D63" s="29"/>
      <c r="E63" s="29"/>
      <c r="F63" s="29"/>
      <c r="G63" s="16">
        <f t="shared" si="0"/>
        <v>0</v>
      </c>
      <c r="H63" s="30"/>
      <c r="I63" s="29"/>
    </row>
    <row r="64" spans="1:9" x14ac:dyDescent="0.2">
      <c r="A64" s="32"/>
      <c r="B64" s="15"/>
      <c r="C64" s="16"/>
      <c r="D64" s="16"/>
      <c r="E64" s="16"/>
      <c r="F64" s="16"/>
      <c r="G64" s="16">
        <f>+C64+D64+E64-F64</f>
        <v>0</v>
      </c>
      <c r="H64" s="17"/>
      <c r="I64" s="16"/>
    </row>
    <row r="65" spans="1:17" x14ac:dyDescent="0.2">
      <c r="A65" s="32"/>
      <c r="B65" s="15"/>
      <c r="C65" s="16"/>
      <c r="D65" s="16"/>
      <c r="E65" s="16"/>
      <c r="F65" s="16"/>
      <c r="G65" s="16">
        <f>+C65+D65+E65-F65</f>
        <v>0</v>
      </c>
      <c r="H65" s="17"/>
      <c r="I65" s="16"/>
    </row>
    <row r="66" spans="1:17" x14ac:dyDescent="0.2">
      <c r="A66" s="32"/>
      <c r="B66" s="15"/>
      <c r="C66" s="16"/>
      <c r="D66" s="16"/>
      <c r="E66" s="16"/>
      <c r="F66" s="16"/>
      <c r="G66" s="16">
        <f>+C66+D66+E66-F66</f>
        <v>0</v>
      </c>
      <c r="H66" s="17"/>
      <c r="I66" s="16"/>
    </row>
    <row r="67" spans="1:17" x14ac:dyDescent="0.2">
      <c r="A67" s="33"/>
      <c r="B67" s="18"/>
      <c r="C67" s="19"/>
      <c r="D67" s="19"/>
      <c r="E67" s="19"/>
      <c r="F67" s="19"/>
      <c r="G67" s="19">
        <f>+C67+D67+E67-F67</f>
        <v>0</v>
      </c>
      <c r="H67" s="20"/>
      <c r="I67" s="19"/>
    </row>
    <row r="68" spans="1:17" ht="17.25" customHeight="1" x14ac:dyDescent="0.2">
      <c r="A68" s="34"/>
      <c r="B68" s="21" t="s">
        <v>19</v>
      </c>
      <c r="C68" s="22">
        <f>SUM(C8:C67)</f>
        <v>11122006</v>
      </c>
      <c r="D68" s="22">
        <f>SUM(D8:D67)</f>
        <v>2998608.7899999991</v>
      </c>
      <c r="E68" s="22">
        <f>SUM(E8:E67)</f>
        <v>1561974.2599999998</v>
      </c>
      <c r="F68" s="22">
        <f>SUM(F8:F67)</f>
        <v>1561974.2600000002</v>
      </c>
      <c r="G68" s="22">
        <f>SUM(G8:G67)</f>
        <v>14120614.789999999</v>
      </c>
      <c r="H68" s="22"/>
      <c r="I68" s="23"/>
    </row>
    <row r="69" spans="1:17" x14ac:dyDescent="0.2">
      <c r="A69" s="35"/>
      <c r="B69" s="1"/>
      <c r="C69" s="1"/>
      <c r="D69" s="1"/>
      <c r="E69" s="39"/>
      <c r="F69" s="1"/>
      <c r="G69" s="1"/>
      <c r="H69" s="1"/>
      <c r="I69" s="1"/>
    </row>
    <row r="70" spans="1:17" x14ac:dyDescent="0.2">
      <c r="A70" s="35"/>
      <c r="B70" s="1"/>
      <c r="C70" s="1"/>
      <c r="D70" s="1"/>
      <c r="E70" s="1"/>
      <c r="F70" s="1"/>
      <c r="G70" s="1"/>
      <c r="H70" s="1"/>
      <c r="I70" s="1"/>
    </row>
    <row r="71" spans="1:17" x14ac:dyDescent="0.2">
      <c r="A71" s="35"/>
      <c r="B71" s="1"/>
      <c r="C71" s="1"/>
      <c r="D71" s="1"/>
      <c r="E71" s="1"/>
      <c r="F71" s="1"/>
      <c r="G71" s="1"/>
      <c r="H71" s="1"/>
      <c r="I71" s="1"/>
    </row>
    <row r="72" spans="1:17" x14ac:dyDescent="0.2">
      <c r="A72" s="35"/>
      <c r="B72" s="1"/>
      <c r="C72" s="1"/>
      <c r="D72" s="1"/>
      <c r="E72" s="1"/>
      <c r="F72" s="1"/>
      <c r="G72" s="1"/>
      <c r="H72" s="1"/>
      <c r="I72" s="1"/>
    </row>
    <row r="73" spans="1:17" customFormat="1" ht="15" x14ac:dyDescent="0.25"/>
    <row r="74" spans="1:17" customFormat="1" ht="15" x14ac:dyDescent="0.25"/>
    <row r="75" spans="1:17" customFormat="1" ht="15" x14ac:dyDescent="0.25"/>
    <row r="76" spans="1:17" s="57" customFormat="1" ht="16.5" x14ac:dyDescent="0.3">
      <c r="A76" s="54"/>
      <c r="B76" s="55"/>
      <c r="C76" s="56"/>
      <c r="D76" s="55"/>
      <c r="E76" s="55"/>
      <c r="F76" s="55"/>
      <c r="G76" s="55"/>
    </row>
    <row r="77" spans="1:17" customFormat="1" ht="15" x14ac:dyDescent="0.25">
      <c r="A77" s="58"/>
      <c r="B77" s="59"/>
      <c r="C77" s="60"/>
      <c r="D77" s="61"/>
      <c r="E77" s="59"/>
      <c r="F77" s="59"/>
      <c r="G77" s="62"/>
      <c r="H77" s="61"/>
      <c r="I77" s="58"/>
      <c r="J77" s="58"/>
      <c r="K77" s="58"/>
      <c r="L77" s="58"/>
      <c r="M77" s="58"/>
      <c r="N77" s="58"/>
      <c r="O77" s="59"/>
      <c r="P77" s="59"/>
      <c r="Q77" s="59"/>
    </row>
    <row r="78" spans="1:17" customFormat="1" ht="15" x14ac:dyDescent="0.25">
      <c r="A78" s="58"/>
      <c r="B78" s="59"/>
      <c r="C78" s="60"/>
      <c r="D78" s="61"/>
      <c r="E78" s="59"/>
      <c r="F78" s="59"/>
      <c r="G78" s="62"/>
      <c r="H78" s="61"/>
      <c r="I78" s="58"/>
      <c r="J78" s="58"/>
      <c r="K78" s="58"/>
      <c r="L78" s="58"/>
      <c r="M78" s="58"/>
      <c r="N78" s="58"/>
      <c r="O78" s="59"/>
      <c r="P78" s="59"/>
      <c r="Q78" s="59"/>
    </row>
    <row r="79" spans="1:17" customFormat="1" ht="15" x14ac:dyDescent="0.25">
      <c r="A79" s="58"/>
      <c r="B79" s="59"/>
      <c r="C79" s="60"/>
      <c r="D79" s="61"/>
      <c r="E79" s="59"/>
      <c r="F79" s="59"/>
      <c r="G79" s="62"/>
      <c r="H79" s="61"/>
      <c r="I79" s="58"/>
      <c r="J79" s="58"/>
      <c r="K79" s="58"/>
      <c r="L79" s="58"/>
      <c r="M79" s="58"/>
      <c r="N79" s="58"/>
      <c r="O79" s="59"/>
      <c r="P79" s="59"/>
      <c r="Q79" s="59"/>
    </row>
    <row r="80" spans="1:17" customFormat="1" ht="15" x14ac:dyDescent="0.25">
      <c r="A80" s="58"/>
      <c r="B80" s="59"/>
      <c r="C80" s="60"/>
      <c r="D80" s="61"/>
      <c r="E80" s="59"/>
      <c r="F80" s="59"/>
      <c r="G80" s="62"/>
      <c r="H80" s="61"/>
      <c r="I80" s="58"/>
      <c r="J80" s="58"/>
      <c r="K80" s="58"/>
      <c r="L80" s="58"/>
      <c r="M80" s="58"/>
      <c r="N80" s="58"/>
      <c r="O80" s="59"/>
      <c r="P80" s="59"/>
      <c r="Q80" s="59"/>
    </row>
    <row r="81" spans="1:9" x14ac:dyDescent="0.2">
      <c r="A81" s="35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35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35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35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27"/>
      <c r="B85" s="1"/>
      <c r="C85" s="5"/>
      <c r="D85" s="5"/>
      <c r="E85" s="1"/>
      <c r="F85" s="43"/>
      <c r="G85" s="43"/>
      <c r="H85" s="6"/>
      <c r="I85" s="1"/>
    </row>
    <row r="86" spans="1:9" x14ac:dyDescent="0.2">
      <c r="A86" s="35"/>
      <c r="B86" s="4"/>
      <c r="C86" s="4"/>
      <c r="D86" s="4"/>
      <c r="E86" s="4"/>
      <c r="F86" s="4"/>
      <c r="G86" s="4"/>
      <c r="H86" s="4"/>
      <c r="I86" s="1"/>
    </row>
    <row r="87" spans="1:9" x14ac:dyDescent="0.2">
      <c r="A87" s="27"/>
      <c r="B87" s="4"/>
      <c r="C87" s="4"/>
      <c r="D87" s="4"/>
      <c r="E87" s="4"/>
      <c r="F87" s="4"/>
      <c r="G87" s="4"/>
      <c r="H87" s="4"/>
      <c r="I87" s="1"/>
    </row>
    <row r="88" spans="1:9" ht="13.5" x14ac:dyDescent="0.25">
      <c r="A88" s="7"/>
      <c r="B88" s="1"/>
      <c r="C88" s="8"/>
      <c r="D88" s="8"/>
      <c r="E88" s="1"/>
      <c r="F88" s="1"/>
      <c r="G88" s="9"/>
      <c r="H88" s="9"/>
      <c r="I88" s="1"/>
    </row>
    <row r="89" spans="1:9" x14ac:dyDescent="0.2">
      <c r="A89" s="35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35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35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35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35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35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35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35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35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35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35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35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35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35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35"/>
      <c r="B103" s="1"/>
      <c r="C103" s="1"/>
      <c r="D103" s="1"/>
      <c r="E103" s="1"/>
      <c r="F103" s="1"/>
      <c r="G103" s="1"/>
      <c r="H103" s="1"/>
      <c r="I103" s="1"/>
    </row>
    <row r="104" spans="1:9" ht="19.899999999999999" customHeight="1" x14ac:dyDescent="0.2">
      <c r="A104" s="36"/>
      <c r="B104" s="26"/>
      <c r="C104" s="26"/>
      <c r="D104" s="26"/>
      <c r="E104" s="26"/>
      <c r="F104" s="26"/>
      <c r="G104" s="26"/>
      <c r="H104" s="26"/>
      <c r="I104" s="26"/>
    </row>
  </sheetData>
  <mergeCells count="12">
    <mergeCell ref="A2:I2"/>
    <mergeCell ref="F85:G85"/>
    <mergeCell ref="A3:I3"/>
    <mergeCell ref="A4:I4"/>
    <mergeCell ref="A6:A7"/>
    <mergeCell ref="B6:B7"/>
    <mergeCell ref="C6:C7"/>
    <mergeCell ref="D6:D7"/>
    <mergeCell ref="E6:F6"/>
    <mergeCell ref="G6:G7"/>
    <mergeCell ref="H6:H7"/>
    <mergeCell ref="I6:I7"/>
  </mergeCells>
  <conditionalFormatting sqref="H63:H67">
    <cfRule type="cellIs" dxfId="1" priority="2" operator="greaterThan">
      <formula>0.1</formula>
    </cfRule>
  </conditionalFormatting>
  <conditionalFormatting sqref="H8:H62">
    <cfRule type="cellIs" dxfId="0" priority="1" operator="greaterThan">
      <formula>0.1</formula>
    </cfRule>
  </conditionalFormatting>
  <pageMargins left="0.98425196850393704" right="0.59055118110236227" top="1.1811023622047245" bottom="0.74803149606299213" header="0.31496062992125984" footer="0.31496062992125984"/>
  <pageSetup scale="6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CP JESUS</cp:lastModifiedBy>
  <cp:lastPrinted>2019-10-15T23:29:05Z</cp:lastPrinted>
  <dcterms:created xsi:type="dcterms:W3CDTF">2018-10-31T21:40:06Z</dcterms:created>
  <dcterms:modified xsi:type="dcterms:W3CDTF">2020-09-21T23:47:49Z</dcterms:modified>
</cp:coreProperties>
</file>