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NFORMACION ENTREGA ASE\ASE_Criterios_CP_2019_OAEPP_modificados\Formatos OAEPPs\4.3. IP\"/>
    </mc:Choice>
  </mc:AlternateContent>
  <bookViews>
    <workbookView xWindow="0" yWindow="0" windowWidth="24000" windowHeight="9135"/>
  </bookViews>
  <sheets>
    <sheet name="IP-4" sheetId="3" r:id="rId1"/>
  </sheets>
  <definedNames>
    <definedName name="_xlnm.Print_Titles" localSheetId="0">'IP-4'!$3:$9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3" l="1"/>
  <c r="H82" i="3"/>
  <c r="G82" i="3"/>
  <c r="E82" i="3"/>
  <c r="F81" i="3"/>
  <c r="I81" i="3" s="1"/>
  <c r="F80" i="3"/>
  <c r="I80" i="3" s="1"/>
  <c r="F79" i="3"/>
  <c r="I79" i="3" s="1"/>
  <c r="F78" i="3"/>
  <c r="I78" i="3" s="1"/>
  <c r="F77" i="3"/>
  <c r="I77" i="3" s="1"/>
  <c r="F76" i="3"/>
  <c r="I76" i="3" s="1"/>
  <c r="F75" i="3"/>
  <c r="I75" i="3" s="1"/>
  <c r="H74" i="3"/>
  <c r="G74" i="3"/>
  <c r="F74" i="3"/>
  <c r="E74" i="3"/>
  <c r="D74" i="3"/>
  <c r="F73" i="3"/>
  <c r="I73" i="3" s="1"/>
  <c r="F72" i="3"/>
  <c r="I72" i="3" s="1"/>
  <c r="F71" i="3"/>
  <c r="I71" i="3" s="1"/>
  <c r="H70" i="3"/>
  <c r="G70" i="3"/>
  <c r="F70" i="3"/>
  <c r="E70" i="3"/>
  <c r="D70" i="3"/>
  <c r="F69" i="3"/>
  <c r="I69" i="3" s="1"/>
  <c r="F68" i="3"/>
  <c r="I68" i="3" s="1"/>
  <c r="F67" i="3"/>
  <c r="I67" i="3" s="1"/>
  <c r="F66" i="3"/>
  <c r="I66" i="3" s="1"/>
  <c r="F65" i="3"/>
  <c r="I65" i="3" s="1"/>
  <c r="F64" i="3"/>
  <c r="I64" i="3" s="1"/>
  <c r="F63" i="3"/>
  <c r="I63" i="3" s="1"/>
  <c r="H62" i="3"/>
  <c r="G62" i="3"/>
  <c r="F62" i="3"/>
  <c r="E62" i="3"/>
  <c r="D62" i="3"/>
  <c r="F61" i="3"/>
  <c r="I61" i="3" s="1"/>
  <c r="F60" i="3"/>
  <c r="I60" i="3" s="1"/>
  <c r="F59" i="3"/>
  <c r="I59" i="3" s="1"/>
  <c r="H58" i="3"/>
  <c r="G58" i="3"/>
  <c r="F58" i="3"/>
  <c r="E58" i="3"/>
  <c r="D58" i="3"/>
  <c r="F57" i="3"/>
  <c r="I57" i="3" s="1"/>
  <c r="F56" i="3"/>
  <c r="I56" i="3" s="1"/>
  <c r="F55" i="3"/>
  <c r="I55" i="3" s="1"/>
  <c r="F54" i="3"/>
  <c r="I54" i="3" s="1"/>
  <c r="F53" i="3"/>
  <c r="I53" i="3" s="1"/>
  <c r="F52" i="3"/>
  <c r="I52" i="3" s="1"/>
  <c r="F51" i="3"/>
  <c r="I51" i="3" s="1"/>
  <c r="F50" i="3"/>
  <c r="I50" i="3" s="1"/>
  <c r="F49" i="3"/>
  <c r="I49" i="3" s="1"/>
  <c r="H48" i="3"/>
  <c r="G48" i="3"/>
  <c r="F48" i="3"/>
  <c r="E48" i="3"/>
  <c r="D48" i="3"/>
  <c r="F47" i="3"/>
  <c r="I47" i="3" s="1"/>
  <c r="F46" i="3"/>
  <c r="I46" i="3" s="1"/>
  <c r="F45" i="3"/>
  <c r="I45" i="3" s="1"/>
  <c r="F44" i="3"/>
  <c r="I44" i="3" s="1"/>
  <c r="F43" i="3"/>
  <c r="I43" i="3" s="1"/>
  <c r="F42" i="3"/>
  <c r="I42" i="3" s="1"/>
  <c r="F41" i="3"/>
  <c r="I41" i="3" s="1"/>
  <c r="F40" i="3"/>
  <c r="I40" i="3" s="1"/>
  <c r="F39" i="3"/>
  <c r="I39" i="3" s="1"/>
  <c r="H38" i="3"/>
  <c r="G38" i="3"/>
  <c r="F38" i="3"/>
  <c r="E38" i="3"/>
  <c r="D38" i="3"/>
  <c r="I37" i="3"/>
  <c r="I36" i="3"/>
  <c r="I35" i="3"/>
  <c r="I34" i="3"/>
  <c r="I33" i="3"/>
  <c r="I32" i="3"/>
  <c r="I31" i="3"/>
  <c r="I30" i="3"/>
  <c r="I29" i="3"/>
  <c r="I27" i="3"/>
  <c r="I26" i="3"/>
  <c r="I25" i="3"/>
  <c r="I24" i="3"/>
  <c r="I23" i="3"/>
  <c r="I22" i="3"/>
  <c r="I21" i="3"/>
  <c r="I20" i="3"/>
  <c r="I19" i="3"/>
  <c r="F28" i="3"/>
  <c r="I28" i="3" s="1"/>
  <c r="H28" i="3"/>
  <c r="G28" i="3"/>
  <c r="E28" i="3"/>
  <c r="D28" i="3"/>
  <c r="F37" i="3"/>
  <c r="F36" i="3"/>
  <c r="F35" i="3"/>
  <c r="F34" i="3"/>
  <c r="F33" i="3"/>
  <c r="F32" i="3"/>
  <c r="F31" i="3"/>
  <c r="F30" i="3"/>
  <c r="F29" i="3"/>
  <c r="F18" i="3"/>
  <c r="I18" i="3" s="1"/>
  <c r="H18" i="3"/>
  <c r="G18" i="3"/>
  <c r="E18" i="3"/>
  <c r="D18" i="3"/>
  <c r="F27" i="3"/>
  <c r="F26" i="3"/>
  <c r="F25" i="3"/>
  <c r="F24" i="3"/>
  <c r="F23" i="3"/>
  <c r="F22" i="3"/>
  <c r="F21" i="3"/>
  <c r="F20" i="3"/>
  <c r="F19" i="3"/>
  <c r="F17" i="3"/>
  <c r="F16" i="3"/>
  <c r="I16" i="3" s="1"/>
  <c r="F15" i="3"/>
  <c r="F14" i="3"/>
  <c r="I14" i="3" s="1"/>
  <c r="F13" i="3"/>
  <c r="F12" i="3"/>
  <c r="I12" i="3" s="1"/>
  <c r="F11" i="3"/>
  <c r="G10" i="3"/>
  <c r="I11" i="3"/>
  <c r="H10" i="3"/>
  <c r="E10" i="3"/>
  <c r="D10" i="3"/>
  <c r="F10" i="3" s="1"/>
  <c r="I17" i="3"/>
  <c r="I15" i="3"/>
  <c r="I13" i="3"/>
  <c r="F82" i="3" l="1"/>
  <c r="I38" i="3"/>
  <c r="I48" i="3"/>
  <c r="I58" i="3"/>
  <c r="I62" i="3"/>
  <c r="I70" i="3"/>
  <c r="I74" i="3"/>
</calcChain>
</file>

<file path=xl/sharedStrings.xml><?xml version="1.0" encoding="utf-8"?>
<sst xmlns="http://schemas.openxmlformats.org/spreadsheetml/2006/main" count="88" uniqueCount="88">
  <si>
    <t>Modificado</t>
  </si>
  <si>
    <t>Devengado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</si>
  <si>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</si>
  <si>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</si>
  <si>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</si>
  <si>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</si>
  <si>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</si>
  <si>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</si>
  <si>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</si>
  <si>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</si>
  <si>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</si>
  <si>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</si>
  <si>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</si>
  <si>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</si>
  <si>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</si>
  <si>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</si>
  <si>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</si>
  <si>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</si>
  <si>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</si>
  <si>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</si>
  <si>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</si>
  <si>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</si>
  <si>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</si>
  <si>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</si>
  <si>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</si>
  <si>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</si>
  <si>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</si>
  <si>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</si>
  <si>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</si>
  <si>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</si>
  <si>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</si>
  <si>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</si>
  <si>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</si>
  <si>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</si>
  <si>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</si>
  <si>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</si>
  <si>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</si>
  <si>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</si>
  <si>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</si>
  <si>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</si>
  <si>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</si>
  <si>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</si>
  <si>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</si>
  <si>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</si>
  <si>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</si>
  <si>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</si>
  <si>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</si>
  <si>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</si>
  <si>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</si>
  <si>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</si>
  <si>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</si>
  <si>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</si>
  <si>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</si>
  <si>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</si>
  <si>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</si>
  <si>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</si>
  <si>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</si>
  <si>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</si>
  <si>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</si>
  <si>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</si>
  <si>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</si>
  <si>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</si>
  <si>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</si>
  <si>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</si>
  <si>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</si>
  <si>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</si>
  <si>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</si>
  <si>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</si>
  <si>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</si>
  <si>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</si>
  <si>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</si>
  <si>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</si>
  <si>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</si>
  <si>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</si>
  <si>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</si>
  <si>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</si>
  <si>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</si>
  <si>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</si>
  <si>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</si>
  <si>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</si>
  <si>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</si>
  <si>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</si>
  <si>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</si>
  <si>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</si>
  <si>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</si>
  <si>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Formato IP-4</t>
  </si>
  <si>
    <t>UNIVERSIDAD TECNOLOGICA DEL MAR DEL ESTADO DE GUERRERO</t>
  </si>
  <si>
    <t>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</si>
</sst>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58">
    <xf numFmtId="0" fontId="0" fillId="0" borderId="0" xfId="0"/>
    <xf numFmtId="1" fontId="6" fillId="2" borderId="14" xfId="3" applyNumberFormat="1" applyFont="1" applyFill="1" applyBorder="1" applyAlignment="1">
      <alignment horizontal="right"/>
    </xf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1" fontId="5" fillId="2" borderId="13" xfId="3" applyNumberFormat="1" applyFont="1" applyFill="1" applyBorder="1" applyAlignment="1">
      <alignment horizontal="right"/>
    </xf>
    <xf numFmtId="0" fontId="7" fillId="0" borderId="9" xfId="2" applyFont="1" applyBorder="1" applyAlignment="1">
      <alignment horizontal="justify" vertical="center" wrapText="1"/>
    </xf>
    <xf numFmtId="0" fontId="7" fillId="0" borderId="11" xfId="2" applyFont="1" applyBorder="1" applyAlignment="1">
      <alignment horizontal="justify" vertical="center" wrapText="1"/>
    </xf>
    <xf numFmtId="0" fontId="3" fillId="0" borderId="5" xfId="2" applyFont="1" applyBorder="1" applyAlignment="1">
      <alignment vertical="center" wrapText="1"/>
    </xf>
    <xf numFmtId="0" fontId="0" fillId="0" borderId="0" xfId="0" applyBorder="1"/>
    <xf numFmtId="0" fontId="3" fillId="0" borderId="15" xfId="2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3" fillId="0" borderId="16" xfId="2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164" fontId="5" fillId="4" borderId="14" xfId="3" applyNumberFormat="1" applyFont="1" applyFill="1" applyBorder="1" applyAlignment="1" applyProtection="1">
      <alignment horizontal="right"/>
      <protection locked="0"/>
    </xf>
    <xf numFmtId="164" fontId="5" fillId="4" borderId="14" xfId="3" applyNumberFormat="1" applyFont="1" applyFill="1" applyBorder="1" applyAlignment="1">
      <alignment horizontal="right"/>
    </xf>
    <xf numFmtId="164" fontId="6" fillId="4" borderId="14" xfId="3" applyNumberFormat="1" applyFont="1" applyFill="1" applyBorder="1" applyAlignment="1">
      <alignment horizontal="right"/>
    </xf>
    <xf numFmtId="164" fontId="5" fillId="4" borderId="13" xfId="3" applyNumberFormat="1" applyFont="1" applyFill="1" applyBorder="1" applyAlignment="1" applyProtection="1">
      <alignment horizontal="right"/>
      <protection locked="0"/>
    </xf>
    <xf numFmtId="164" fontId="5" fillId="4" borderId="13" xfId="3" applyNumberFormat="1" applyFont="1" applyFill="1" applyBorder="1" applyAlignment="1">
      <alignment horizontal="right"/>
    </xf>
    <xf numFmtId="3" fontId="6" fillId="2" borderId="14" xfId="3" applyNumberFormat="1" applyFont="1" applyFill="1" applyBorder="1" applyAlignment="1">
      <alignment horizontal="right"/>
    </xf>
    <xf numFmtId="0" fontId="9" fillId="0" borderId="0" xfId="21" applyFont="1" applyAlignment="1">
      <alignment horizontal="center"/>
    </xf>
    <xf numFmtId="0" fontId="9" fillId="0" borderId="0" xfId="21" applyFont="1"/>
    <xf numFmtId="0" fontId="10" fillId="0" borderId="0" xfId="21" applyFont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22" applyFont="1"/>
    <xf numFmtId="0" fontId="16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left"/>
    </xf>
    <xf numFmtId="3" fontId="16" fillId="0" borderId="0" xfId="0" applyNumberFormat="1" applyFont="1"/>
    <xf numFmtId="3" fontId="16" fillId="0" borderId="0" xfId="0" applyNumberFormat="1" applyFont="1" applyAlignment="1">
      <alignment horizontal="center"/>
    </xf>
  </cellXfs>
  <cellStyles count="23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13" xfId="22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Normal_Formatos aspecto Financiero 2 2" xfId="21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104775</xdr:rowOff>
    </xdr:from>
    <xdr:to>
      <xdr:col>2</xdr:col>
      <xdr:colOff>1455127</xdr:colOff>
      <xdr:row>5</xdr:row>
      <xdr:rowOff>95250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5775"/>
          <a:ext cx="1359877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314325</xdr:colOff>
      <xdr:row>2</xdr:row>
      <xdr:rowOff>95250</xdr:rowOff>
    </xdr:from>
    <xdr:to>
      <xdr:col>8</xdr:col>
      <xdr:colOff>295275</xdr:colOff>
      <xdr:row>5</xdr:row>
      <xdr:rowOff>76200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476250"/>
          <a:ext cx="6477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1152525</xdr:colOff>
      <xdr:row>87</xdr:row>
      <xdr:rowOff>102003</xdr:rowOff>
    </xdr:from>
    <xdr:to>
      <xdr:col>3</xdr:col>
      <xdr:colOff>742950</xdr:colOff>
      <xdr:row>92</xdr:row>
      <xdr:rowOff>137512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743075" y="19485378"/>
          <a:ext cx="2066925" cy="1007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Revisado por</a:t>
          </a: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GUADALUPE CASTELLANOS CORTES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4</xdr:col>
      <xdr:colOff>9525</xdr:colOff>
      <xdr:row>87</xdr:row>
      <xdr:rowOff>108992</xdr:rowOff>
    </xdr:from>
    <xdr:to>
      <xdr:col>6</xdr:col>
      <xdr:colOff>542925</xdr:colOff>
      <xdr:row>91</xdr:row>
      <xdr:rowOff>172491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3848100" y="19492367"/>
          <a:ext cx="2295525" cy="844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Aprobado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MTRO. CANTORBEY HERRERA LOZANO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RECTOR</a:t>
          </a:r>
        </a:p>
      </xdr:txBody>
    </xdr:sp>
    <xdr:clientData/>
  </xdr:twoCellAnchor>
  <xdr:twoCellAnchor>
    <xdr:from>
      <xdr:col>6</xdr:col>
      <xdr:colOff>628649</xdr:colOff>
      <xdr:row>87</xdr:row>
      <xdr:rowOff>146152</xdr:rowOff>
    </xdr:from>
    <xdr:to>
      <xdr:col>9</xdr:col>
      <xdr:colOff>257174</xdr:colOff>
      <xdr:row>92</xdr:row>
      <xdr:rowOff>80677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6229349" y="19529527"/>
          <a:ext cx="1952625" cy="90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Comisario </a:t>
          </a:r>
        </a:p>
        <a:p>
          <a:pPr algn="ctr" rtl="1">
            <a:defRPr sz="1000"/>
          </a:pPr>
          <a:r>
            <a:rPr lang="es-MX" sz="800" b="0" i="0" strike="noStrike" baseline="0">
              <a:solidFill>
                <a:srgbClr val="000000"/>
              </a:solidFill>
              <a:latin typeface="Arial"/>
              <a:cs typeface="Arial"/>
            </a:rPr>
            <a:t>LIC. CANDIDO PRUDENTE GUERRERO</a:t>
          </a:r>
          <a:endParaRPr lang="es-MX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87</xdr:row>
      <xdr:rowOff>121103</xdr:rowOff>
    </xdr:from>
    <xdr:to>
      <xdr:col>2</xdr:col>
      <xdr:colOff>1276350</xdr:colOff>
      <xdr:row>92</xdr:row>
      <xdr:rowOff>180067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0" y="19504478"/>
          <a:ext cx="1866900" cy="1030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JESUS RUEDA GALEANA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JEFE DE  OFICINA DE ADMINISTRACION Y FINANZAS</a:t>
          </a: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2"/>
  <sheetViews>
    <sheetView showGridLines="0" tabSelected="1" workbookViewId="0">
      <selection activeCell="I98" sqref="I98"/>
    </sheetView>
  </sheetViews>
  <sheetFormatPr baseColWidth="10" defaultRowHeight="15" x14ac:dyDescent="0.25"/>
  <cols>
    <col min="1" max="1" width="3.42578125" customWidth="1"/>
    <col min="2" max="2" width="5.42578125" customWidth="1"/>
    <col min="3" max="3" width="37.140625" customWidth="1"/>
    <col min="4" max="4" width="11.5703125" customWidth="1"/>
    <col min="5" max="5" width="14.42578125" customWidth="1"/>
    <col min="6" max="6" width="12" customWidth="1"/>
    <col min="7" max="7" width="11.5703125" customWidth="1"/>
    <col min="8" max="8" width="10" customWidth="1"/>
    <col min="9" max="9" width="13.28515625" customWidth="1"/>
  </cols>
  <sheetData>
    <row r="2" spans="2:9" x14ac:dyDescent="0.25">
      <c r="I2" s="13" t="s">
        <v>85</v>
      </c>
    </row>
    <row r="3" spans="2:9" x14ac:dyDescent="0.25">
      <c r="B3" s="19" t="s">
        <v>86</v>
      </c>
      <c r="C3" s="20"/>
      <c r="D3" s="20"/>
      <c r="E3" s="20"/>
      <c r="F3" s="20"/>
      <c r="G3" s="20"/>
      <c r="H3" s="20"/>
      <c r="I3" s="21"/>
    </row>
    <row r="4" spans="2:9" x14ac:dyDescent="0.25">
      <c r="B4" s="22" t="s">
        <v>2</v>
      </c>
      <c r="C4" s="23"/>
      <c r="D4" s="23"/>
      <c r="E4" s="23"/>
      <c r="F4" s="23"/>
      <c r="G4" s="23"/>
      <c r="H4" s="23"/>
      <c r="I4" s="24"/>
    </row>
    <row r="5" spans="2:9" x14ac:dyDescent="0.25">
      <c r="B5" s="22" t="s">
        <v>3</v>
      </c>
      <c r="C5" s="23"/>
      <c r="D5" s="23"/>
      <c r="E5" s="23"/>
      <c r="F5" s="23"/>
      <c r="G5" s="23"/>
      <c r="H5" s="23"/>
      <c r="I5" s="24"/>
    </row>
    <row r="6" spans="2:9" x14ac:dyDescent="0.25">
      <c r="B6" s="25" t="s">
        <v>87</v>
      </c>
      <c r="C6" s="26"/>
      <c r="D6" s="26"/>
      <c r="E6" s="26"/>
      <c r="F6" s="26"/>
      <c r="G6" s="26"/>
      <c r="H6" s="26"/>
      <c r="I6" s="27"/>
    </row>
    <row r="7" spans="2:9" x14ac:dyDescent="0.25">
      <c r="B7" s="28" t="s">
        <v>4</v>
      </c>
      <c r="C7" s="29"/>
      <c r="D7" s="34" t="s">
        <v>5</v>
      </c>
      <c r="E7" s="35"/>
      <c r="F7" s="35"/>
      <c r="G7" s="35"/>
      <c r="H7" s="36"/>
      <c r="I7" s="37" t="s">
        <v>6</v>
      </c>
    </row>
    <row r="8" spans="2:9" ht="24" x14ac:dyDescent="0.25">
      <c r="B8" s="30"/>
      <c r="C8" s="31"/>
      <c r="D8" s="16" t="s">
        <v>7</v>
      </c>
      <c r="E8" s="18" t="s">
        <v>8</v>
      </c>
      <c r="F8" s="16" t="s">
        <v>0</v>
      </c>
      <c r="G8" s="16" t="s">
        <v>1</v>
      </c>
      <c r="H8" s="16" t="s">
        <v>9</v>
      </c>
      <c r="I8" s="37"/>
    </row>
    <row r="9" spans="2:9" x14ac:dyDescent="0.25">
      <c r="B9" s="32"/>
      <c r="C9" s="33"/>
      <c r="D9" s="17">
        <v>1</v>
      </c>
      <c r="E9" s="17">
        <v>2</v>
      </c>
      <c r="F9" s="17" t="s">
        <v>10</v>
      </c>
      <c r="G9" s="17">
        <v>4</v>
      </c>
      <c r="H9" s="17">
        <v>5</v>
      </c>
      <c r="I9" s="17" t="s">
        <v>11</v>
      </c>
    </row>
    <row r="10" spans="2:9" ht="13.5" customHeight="1" x14ac:dyDescent="0.25">
      <c r="B10" s="38" t="s">
        <v>12</v>
      </c>
      <c r="C10" s="39"/>
      <c r="D10" s="45">
        <f>SUM(D11:D17)</f>
        <v>7697034.6999999993</v>
      </c>
      <c r="E10" s="45">
        <f>SUM(E11:E17)</f>
        <v>2603263.3299999996</v>
      </c>
      <c r="F10" s="45">
        <f>+D10+E10</f>
        <v>10300298.029999999</v>
      </c>
      <c r="G10" s="45">
        <f>SUM(G11:G17)</f>
        <v>10300298.030000001</v>
      </c>
      <c r="H10" s="45">
        <f>SUM(H11:H17)</f>
        <v>10300298.030000001</v>
      </c>
      <c r="I10" s="1"/>
    </row>
    <row r="11" spans="2:9" ht="25.5" customHeight="1" x14ac:dyDescent="0.25">
      <c r="B11" s="2"/>
      <c r="C11" s="3" t="s">
        <v>13</v>
      </c>
      <c r="D11" s="40">
        <v>6189711.3499999996</v>
      </c>
      <c r="E11" s="40">
        <v>1768802.71</v>
      </c>
      <c r="F11" s="41">
        <f t="shared" ref="F11:F17" si="0">D11+E11</f>
        <v>7958514.0599999996</v>
      </c>
      <c r="G11" s="40">
        <v>7958514.0599999996</v>
      </c>
      <c r="H11" s="40">
        <v>7958514.0599999996</v>
      </c>
      <c r="I11" s="41">
        <f>F11-G11</f>
        <v>0</v>
      </c>
    </row>
    <row r="12" spans="2:9" ht="25.5" customHeight="1" x14ac:dyDescent="0.25">
      <c r="B12" s="2"/>
      <c r="C12" s="3" t="s">
        <v>14</v>
      </c>
      <c r="D12" s="40">
        <v>0</v>
      </c>
      <c r="E12" s="40">
        <v>0</v>
      </c>
      <c r="F12" s="41">
        <f t="shared" si="0"/>
        <v>0</v>
      </c>
      <c r="G12" s="40">
        <v>0</v>
      </c>
      <c r="H12" s="40">
        <v>0</v>
      </c>
      <c r="I12" s="41">
        <f t="shared" ref="I11:I38" si="1">F12-G12</f>
        <v>0</v>
      </c>
    </row>
    <row r="13" spans="2:9" ht="16.5" customHeight="1" x14ac:dyDescent="0.25">
      <c r="B13" s="2"/>
      <c r="C13" s="3" t="s">
        <v>15</v>
      </c>
      <c r="D13" s="40">
        <v>1013720.1</v>
      </c>
      <c r="E13" s="40">
        <v>717741.32</v>
      </c>
      <c r="F13" s="41">
        <f t="shared" si="0"/>
        <v>1731461.42</v>
      </c>
      <c r="G13" s="40">
        <v>1731461.42</v>
      </c>
      <c r="H13" s="40">
        <v>1731461.42</v>
      </c>
      <c r="I13" s="41">
        <f t="shared" si="1"/>
        <v>0</v>
      </c>
    </row>
    <row r="14" spans="2:9" ht="12.75" customHeight="1" x14ac:dyDescent="0.25">
      <c r="B14" s="2"/>
      <c r="C14" s="3" t="s">
        <v>16</v>
      </c>
      <c r="D14" s="40">
        <v>0</v>
      </c>
      <c r="E14" s="40">
        <v>0</v>
      </c>
      <c r="F14" s="41">
        <f t="shared" si="0"/>
        <v>0</v>
      </c>
      <c r="G14" s="40">
        <v>0</v>
      </c>
      <c r="H14" s="40">
        <v>0</v>
      </c>
      <c r="I14" s="41">
        <f t="shared" si="1"/>
        <v>0</v>
      </c>
    </row>
    <row r="15" spans="2:9" ht="13.5" customHeight="1" x14ac:dyDescent="0.25">
      <c r="B15" s="2"/>
      <c r="C15" s="3" t="s">
        <v>17</v>
      </c>
      <c r="D15" s="40">
        <v>365065.25</v>
      </c>
      <c r="E15" s="40">
        <v>245257.3</v>
      </c>
      <c r="F15" s="41">
        <f t="shared" si="0"/>
        <v>610322.55000000005</v>
      </c>
      <c r="G15" s="40">
        <v>610322.55000000005</v>
      </c>
      <c r="H15" s="40">
        <v>610322.55000000005</v>
      </c>
      <c r="I15" s="41">
        <f t="shared" si="1"/>
        <v>0</v>
      </c>
    </row>
    <row r="16" spans="2:9" x14ac:dyDescent="0.25">
      <c r="B16" s="2"/>
      <c r="C16" s="3" t="s">
        <v>18</v>
      </c>
      <c r="D16" s="40">
        <v>128538</v>
      </c>
      <c r="E16" s="40">
        <v>-128538</v>
      </c>
      <c r="F16" s="41">
        <f t="shared" si="0"/>
        <v>0</v>
      </c>
      <c r="G16" s="40">
        <v>0</v>
      </c>
      <c r="H16" s="40">
        <v>0</v>
      </c>
      <c r="I16" s="41">
        <f t="shared" si="1"/>
        <v>0</v>
      </c>
    </row>
    <row r="17" spans="2:9" ht="13.5" customHeight="1" x14ac:dyDescent="0.25">
      <c r="B17" s="2"/>
      <c r="C17" s="3" t="s">
        <v>19</v>
      </c>
      <c r="D17" s="40">
        <v>0</v>
      </c>
      <c r="E17" s="40">
        <v>0</v>
      </c>
      <c r="F17" s="41">
        <f t="shared" si="0"/>
        <v>0</v>
      </c>
      <c r="G17" s="40">
        <v>0</v>
      </c>
      <c r="H17" s="40">
        <v>0</v>
      </c>
      <c r="I17" s="41">
        <f t="shared" si="1"/>
        <v>0</v>
      </c>
    </row>
    <row r="18" spans="2:9" x14ac:dyDescent="0.25">
      <c r="B18" s="38" t="s">
        <v>20</v>
      </c>
      <c r="C18" s="39"/>
      <c r="D18" s="45">
        <f>SUM(D19:D27)</f>
        <v>447494.95</v>
      </c>
      <c r="E18" s="45">
        <f>SUM(E19:E27)</f>
        <v>829762.3</v>
      </c>
      <c r="F18" s="45">
        <f>+D18+E18</f>
        <v>1277257.25</v>
      </c>
      <c r="G18" s="45">
        <f>SUM(G19:G27)</f>
        <v>1277257.25</v>
      </c>
      <c r="H18" s="45">
        <f>SUM(H19:H27)</f>
        <v>1277257.25</v>
      </c>
      <c r="I18" s="1">
        <f>+F18-G18</f>
        <v>0</v>
      </c>
    </row>
    <row r="19" spans="2:9" ht="25.5" customHeight="1" x14ac:dyDescent="0.25">
      <c r="B19" s="2"/>
      <c r="C19" s="3" t="s">
        <v>21</v>
      </c>
      <c r="D19" s="40">
        <v>171822</v>
      </c>
      <c r="E19" s="40">
        <v>415407.13</v>
      </c>
      <c r="F19" s="41">
        <f t="shared" ref="F19:F27" si="2">D19+E19</f>
        <v>587229.13</v>
      </c>
      <c r="G19" s="40">
        <v>587229.13</v>
      </c>
      <c r="H19" s="40">
        <v>587229.13</v>
      </c>
      <c r="I19" s="41">
        <f t="shared" si="1"/>
        <v>0</v>
      </c>
    </row>
    <row r="20" spans="2:9" ht="16.5" customHeight="1" x14ac:dyDescent="0.25">
      <c r="B20" s="2"/>
      <c r="C20" s="3" t="s">
        <v>22</v>
      </c>
      <c r="D20" s="40">
        <v>49994.6</v>
      </c>
      <c r="E20" s="40">
        <v>81280.83</v>
      </c>
      <c r="F20" s="41">
        <f t="shared" si="2"/>
        <v>131275.43</v>
      </c>
      <c r="G20" s="40">
        <v>131275.43</v>
      </c>
      <c r="H20" s="40">
        <v>131275.43</v>
      </c>
      <c r="I20" s="41">
        <f t="shared" si="1"/>
        <v>0</v>
      </c>
    </row>
    <row r="21" spans="2:9" ht="30" customHeight="1" x14ac:dyDescent="0.25">
      <c r="B21" s="2"/>
      <c r="C21" s="3" t="s">
        <v>23</v>
      </c>
      <c r="D21" s="40">
        <v>5447.8</v>
      </c>
      <c r="E21" s="40">
        <v>2920.84</v>
      </c>
      <c r="F21" s="41">
        <f t="shared" si="2"/>
        <v>8368.64</v>
      </c>
      <c r="G21" s="40">
        <v>8368.64</v>
      </c>
      <c r="H21" s="40">
        <v>8368.64</v>
      </c>
      <c r="I21" s="41">
        <f t="shared" si="1"/>
        <v>0</v>
      </c>
    </row>
    <row r="22" spans="2:9" ht="28.5" customHeight="1" x14ac:dyDescent="0.25">
      <c r="B22" s="2"/>
      <c r="C22" s="3" t="s">
        <v>24</v>
      </c>
      <c r="D22" s="40">
        <v>19746.66</v>
      </c>
      <c r="E22" s="40">
        <v>48659.66</v>
      </c>
      <c r="F22" s="41">
        <f t="shared" si="2"/>
        <v>68406.320000000007</v>
      </c>
      <c r="G22" s="40">
        <v>68406.320000000007</v>
      </c>
      <c r="H22" s="40">
        <v>68406.320000000007</v>
      </c>
      <c r="I22" s="41">
        <f t="shared" si="1"/>
        <v>0</v>
      </c>
    </row>
    <row r="23" spans="2:9" ht="25.5" customHeight="1" x14ac:dyDescent="0.25">
      <c r="B23" s="2"/>
      <c r="C23" s="3" t="s">
        <v>25</v>
      </c>
      <c r="D23" s="40">
        <v>1300</v>
      </c>
      <c r="E23" s="40">
        <v>0.38</v>
      </c>
      <c r="F23" s="41">
        <f t="shared" si="2"/>
        <v>1300.3800000000001</v>
      </c>
      <c r="G23" s="40">
        <v>1300.3800000000001</v>
      </c>
      <c r="H23" s="40">
        <v>1300.3800000000001</v>
      </c>
      <c r="I23" s="41">
        <f t="shared" si="1"/>
        <v>0</v>
      </c>
    </row>
    <row r="24" spans="2:9" ht="18" customHeight="1" x14ac:dyDescent="0.25">
      <c r="B24" s="2"/>
      <c r="C24" s="3" t="s">
        <v>26</v>
      </c>
      <c r="D24" s="40">
        <v>166575.89000000001</v>
      </c>
      <c r="E24" s="40">
        <v>127067.4</v>
      </c>
      <c r="F24" s="41">
        <f t="shared" si="2"/>
        <v>293643.29000000004</v>
      </c>
      <c r="G24" s="40">
        <v>293643.28999999998</v>
      </c>
      <c r="H24" s="40">
        <v>293643.28999999998</v>
      </c>
      <c r="I24" s="41">
        <f t="shared" si="1"/>
        <v>0</v>
      </c>
    </row>
    <row r="25" spans="2:9" ht="23.25" customHeight="1" x14ac:dyDescent="0.25">
      <c r="B25" s="2"/>
      <c r="C25" s="3" t="s">
        <v>27</v>
      </c>
      <c r="D25" s="40">
        <v>19345</v>
      </c>
      <c r="E25" s="40">
        <v>-3421.52</v>
      </c>
      <c r="F25" s="41">
        <f t="shared" si="2"/>
        <v>15923.48</v>
      </c>
      <c r="G25" s="40">
        <v>15923.48</v>
      </c>
      <c r="H25" s="40">
        <v>15923.48</v>
      </c>
      <c r="I25" s="41">
        <f t="shared" si="1"/>
        <v>0</v>
      </c>
    </row>
    <row r="26" spans="2:9" ht="18" customHeight="1" x14ac:dyDescent="0.25">
      <c r="B26" s="2"/>
      <c r="C26" s="3" t="s">
        <v>28</v>
      </c>
      <c r="D26" s="40">
        <v>0</v>
      </c>
      <c r="E26" s="40">
        <v>0</v>
      </c>
      <c r="F26" s="41">
        <f t="shared" si="2"/>
        <v>0</v>
      </c>
      <c r="G26" s="40">
        <v>0</v>
      </c>
      <c r="H26" s="40">
        <v>0</v>
      </c>
      <c r="I26" s="41">
        <f t="shared" si="1"/>
        <v>0</v>
      </c>
    </row>
    <row r="27" spans="2:9" ht="24" customHeight="1" x14ac:dyDescent="0.25">
      <c r="B27" s="2"/>
      <c r="C27" s="3" t="s">
        <v>29</v>
      </c>
      <c r="D27" s="40">
        <v>13263</v>
      </c>
      <c r="E27" s="40">
        <v>157847.57999999999</v>
      </c>
      <c r="F27" s="41">
        <f t="shared" si="2"/>
        <v>171110.58</v>
      </c>
      <c r="G27" s="40">
        <v>171110.58</v>
      </c>
      <c r="H27" s="40">
        <v>171110.58</v>
      </c>
      <c r="I27" s="41">
        <f t="shared" si="1"/>
        <v>0</v>
      </c>
    </row>
    <row r="28" spans="2:9" x14ac:dyDescent="0.25">
      <c r="B28" s="38" t="s">
        <v>30</v>
      </c>
      <c r="C28" s="39"/>
      <c r="D28" s="45">
        <f>SUM(D29:D37)</f>
        <v>1786692.2300000002</v>
      </c>
      <c r="E28" s="45">
        <f>SUM(E29:E37)</f>
        <v>742039.29</v>
      </c>
      <c r="F28" s="45">
        <f>+D28+E28</f>
        <v>2528731.5200000005</v>
      </c>
      <c r="G28" s="45">
        <f>SUM(G29:G37)</f>
        <v>2528731.52</v>
      </c>
      <c r="H28" s="45">
        <f>SUM(H29:H37)</f>
        <v>2528731.52</v>
      </c>
      <c r="I28" s="1">
        <f>+F28-G28</f>
        <v>0</v>
      </c>
    </row>
    <row r="29" spans="2:9" ht="15.75" customHeight="1" x14ac:dyDescent="0.25">
      <c r="B29" s="2"/>
      <c r="C29" s="3" t="s">
        <v>31</v>
      </c>
      <c r="D29" s="40">
        <v>187378.88</v>
      </c>
      <c r="E29" s="40">
        <v>289346.45</v>
      </c>
      <c r="F29" s="41">
        <f t="shared" ref="F29:F37" si="3">D29+E29</f>
        <v>476725.33</v>
      </c>
      <c r="G29" s="40">
        <v>476725.33</v>
      </c>
      <c r="H29" s="40">
        <v>476725.33</v>
      </c>
      <c r="I29" s="41">
        <f t="shared" si="1"/>
        <v>0</v>
      </c>
    </row>
    <row r="30" spans="2:9" ht="15" customHeight="1" x14ac:dyDescent="0.25">
      <c r="B30" s="2"/>
      <c r="C30" s="3" t="s">
        <v>32</v>
      </c>
      <c r="D30" s="40">
        <v>126860</v>
      </c>
      <c r="E30" s="40">
        <v>-68460</v>
      </c>
      <c r="F30" s="41">
        <f t="shared" si="3"/>
        <v>58400</v>
      </c>
      <c r="G30" s="40">
        <v>58400</v>
      </c>
      <c r="H30" s="40">
        <v>58400</v>
      </c>
      <c r="I30" s="41">
        <f t="shared" si="1"/>
        <v>0</v>
      </c>
    </row>
    <row r="31" spans="2:9" ht="24" customHeight="1" x14ac:dyDescent="0.25">
      <c r="B31" s="2"/>
      <c r="C31" s="3" t="s">
        <v>33</v>
      </c>
      <c r="D31" s="40">
        <v>266845.94</v>
      </c>
      <c r="E31" s="40">
        <v>-6905.14</v>
      </c>
      <c r="F31" s="41">
        <f t="shared" si="3"/>
        <v>259940.8</v>
      </c>
      <c r="G31" s="40">
        <v>259940.8</v>
      </c>
      <c r="H31" s="40">
        <v>259940.8</v>
      </c>
      <c r="I31" s="41">
        <f t="shared" si="1"/>
        <v>0</v>
      </c>
    </row>
    <row r="32" spans="2:9" ht="25.5" customHeight="1" x14ac:dyDescent="0.25">
      <c r="B32" s="2"/>
      <c r="C32" s="3" t="s">
        <v>34</v>
      </c>
      <c r="D32" s="40">
        <v>20861.52</v>
      </c>
      <c r="E32" s="40">
        <v>-2780.52</v>
      </c>
      <c r="F32" s="41">
        <f t="shared" si="3"/>
        <v>18081</v>
      </c>
      <c r="G32" s="40">
        <v>18081</v>
      </c>
      <c r="H32" s="40">
        <v>18081</v>
      </c>
      <c r="I32" s="41">
        <f t="shared" si="1"/>
        <v>0</v>
      </c>
    </row>
    <row r="33" spans="1:12" ht="26.25" customHeight="1" x14ac:dyDescent="0.25">
      <c r="B33" s="2"/>
      <c r="C33" s="3" t="s">
        <v>35</v>
      </c>
      <c r="D33" s="40">
        <v>457359.16</v>
      </c>
      <c r="E33" s="40">
        <v>339583.74</v>
      </c>
      <c r="F33" s="41">
        <f t="shared" si="3"/>
        <v>796942.89999999991</v>
      </c>
      <c r="G33" s="40">
        <v>796942.9</v>
      </c>
      <c r="H33" s="40">
        <v>796942.9</v>
      </c>
      <c r="I33" s="41">
        <f t="shared" si="1"/>
        <v>0</v>
      </c>
    </row>
    <row r="34" spans="1:12" ht="24" customHeight="1" x14ac:dyDescent="0.25">
      <c r="B34" s="2"/>
      <c r="C34" s="3" t="s">
        <v>36</v>
      </c>
      <c r="D34" s="40">
        <v>122136.37</v>
      </c>
      <c r="E34" s="40">
        <v>-15430.29</v>
      </c>
      <c r="F34" s="41">
        <f t="shared" si="3"/>
        <v>106706.07999999999</v>
      </c>
      <c r="G34" s="40">
        <v>106706.08</v>
      </c>
      <c r="H34" s="40">
        <v>106706.08</v>
      </c>
      <c r="I34" s="41">
        <f t="shared" si="1"/>
        <v>0</v>
      </c>
    </row>
    <row r="35" spans="1:12" ht="16.5" customHeight="1" x14ac:dyDescent="0.25">
      <c r="B35" s="2"/>
      <c r="C35" s="3" t="s">
        <v>37</v>
      </c>
      <c r="D35" s="40">
        <v>352352.97</v>
      </c>
      <c r="E35" s="40">
        <v>-26211.07</v>
      </c>
      <c r="F35" s="41">
        <f t="shared" si="3"/>
        <v>326141.89999999997</v>
      </c>
      <c r="G35" s="40">
        <v>326141.90000000002</v>
      </c>
      <c r="H35" s="40">
        <v>326141.90000000002</v>
      </c>
      <c r="I35" s="41">
        <f t="shared" si="1"/>
        <v>0</v>
      </c>
    </row>
    <row r="36" spans="1:12" ht="15" customHeight="1" x14ac:dyDescent="0.25">
      <c r="B36" s="2"/>
      <c r="C36" s="3" t="s">
        <v>38</v>
      </c>
      <c r="D36" s="40">
        <v>71307.55</v>
      </c>
      <c r="E36" s="40">
        <v>12820.73</v>
      </c>
      <c r="F36" s="41">
        <f t="shared" si="3"/>
        <v>84128.28</v>
      </c>
      <c r="G36" s="40">
        <v>84128.28</v>
      </c>
      <c r="H36" s="40">
        <v>84128.28</v>
      </c>
      <c r="I36" s="41">
        <f t="shared" si="1"/>
        <v>0</v>
      </c>
    </row>
    <row r="37" spans="1:12" ht="15" customHeight="1" x14ac:dyDescent="0.25">
      <c r="B37" s="2"/>
      <c r="C37" s="3" t="s">
        <v>39</v>
      </c>
      <c r="D37" s="40">
        <v>181589.84</v>
      </c>
      <c r="E37" s="40">
        <v>220075.39</v>
      </c>
      <c r="F37" s="41">
        <f t="shared" si="3"/>
        <v>401665.23</v>
      </c>
      <c r="G37" s="40">
        <v>401665.23</v>
      </c>
      <c r="H37" s="40">
        <v>401665.23</v>
      </c>
      <c r="I37" s="41">
        <f t="shared" si="1"/>
        <v>0</v>
      </c>
    </row>
    <row r="38" spans="1:12" ht="24" customHeight="1" x14ac:dyDescent="0.25">
      <c r="B38" s="38" t="s">
        <v>40</v>
      </c>
      <c r="C38" s="39"/>
      <c r="D38" s="42">
        <f t="shared" ref="D38:I38" si="4">SUM(D39:D47)</f>
        <v>0</v>
      </c>
      <c r="E38" s="42">
        <f t="shared" si="4"/>
        <v>0</v>
      </c>
      <c r="F38" s="42">
        <f t="shared" si="4"/>
        <v>0</v>
      </c>
      <c r="G38" s="42">
        <f t="shared" si="4"/>
        <v>0</v>
      </c>
      <c r="H38" s="42">
        <f t="shared" si="4"/>
        <v>0</v>
      </c>
      <c r="I38" s="42">
        <f t="shared" si="4"/>
        <v>0</v>
      </c>
    </row>
    <row r="39" spans="1:12" ht="27.75" customHeight="1" x14ac:dyDescent="0.25">
      <c r="B39" s="2"/>
      <c r="C39" s="3" t="s">
        <v>41</v>
      </c>
      <c r="D39" s="40">
        <v>0</v>
      </c>
      <c r="E39" s="40">
        <v>0</v>
      </c>
      <c r="F39" s="41">
        <f t="shared" ref="F39:F47" si="5">D39+E39</f>
        <v>0</v>
      </c>
      <c r="G39" s="40">
        <v>0</v>
      </c>
      <c r="H39" s="40">
        <v>0</v>
      </c>
      <c r="I39" s="41">
        <f t="shared" ref="I39:I47" si="6">F39-G39</f>
        <v>0</v>
      </c>
    </row>
    <row r="40" spans="1:12" ht="14.25" customHeight="1" x14ac:dyDescent="0.25">
      <c r="B40" s="2"/>
      <c r="C40" s="3" t="s">
        <v>42</v>
      </c>
      <c r="D40" s="40">
        <v>0</v>
      </c>
      <c r="E40" s="40">
        <v>0</v>
      </c>
      <c r="F40" s="41">
        <f t="shared" si="5"/>
        <v>0</v>
      </c>
      <c r="G40" s="40">
        <v>0</v>
      </c>
      <c r="H40" s="40">
        <v>0</v>
      </c>
      <c r="I40" s="41">
        <f t="shared" si="6"/>
        <v>0</v>
      </c>
    </row>
    <row r="41" spans="1:12" ht="15.75" customHeight="1" x14ac:dyDescent="0.25">
      <c r="B41" s="2"/>
      <c r="C41" s="3" t="s">
        <v>43</v>
      </c>
      <c r="D41" s="40">
        <v>0</v>
      </c>
      <c r="E41" s="40">
        <v>0</v>
      </c>
      <c r="F41" s="41">
        <f t="shared" si="5"/>
        <v>0</v>
      </c>
      <c r="G41" s="40">
        <v>0</v>
      </c>
      <c r="H41" s="40">
        <v>0</v>
      </c>
      <c r="I41" s="41">
        <f t="shared" si="6"/>
        <v>0</v>
      </c>
    </row>
    <row r="42" spans="1:12" ht="14.25" customHeight="1" x14ac:dyDescent="0.25">
      <c r="B42" s="2"/>
      <c r="C42" s="3" t="s">
        <v>44</v>
      </c>
      <c r="D42" s="40">
        <v>0</v>
      </c>
      <c r="E42" s="40">
        <v>0</v>
      </c>
      <c r="F42" s="41">
        <f t="shared" si="5"/>
        <v>0</v>
      </c>
      <c r="G42" s="40">
        <v>0</v>
      </c>
      <c r="H42" s="40">
        <v>0</v>
      </c>
      <c r="I42" s="41">
        <f t="shared" si="6"/>
        <v>0</v>
      </c>
    </row>
    <row r="43" spans="1:12" ht="16.5" customHeight="1" x14ac:dyDescent="0.25">
      <c r="B43" s="2"/>
      <c r="C43" s="3" t="s">
        <v>45</v>
      </c>
      <c r="D43" s="40">
        <v>0</v>
      </c>
      <c r="E43" s="40">
        <v>0</v>
      </c>
      <c r="F43" s="41">
        <f t="shared" si="5"/>
        <v>0</v>
      </c>
      <c r="G43" s="40">
        <v>0</v>
      </c>
      <c r="H43" s="40">
        <v>0</v>
      </c>
      <c r="I43" s="41">
        <f t="shared" si="6"/>
        <v>0</v>
      </c>
    </row>
    <row r="44" spans="1:12" ht="25.5" customHeight="1" x14ac:dyDescent="0.25">
      <c r="B44" s="2"/>
      <c r="C44" s="3" t="s">
        <v>46</v>
      </c>
      <c r="D44" s="40">
        <v>0</v>
      </c>
      <c r="E44" s="40">
        <v>0</v>
      </c>
      <c r="F44" s="41">
        <f t="shared" si="5"/>
        <v>0</v>
      </c>
      <c r="G44" s="40">
        <v>0</v>
      </c>
      <c r="H44" s="40">
        <v>0</v>
      </c>
      <c r="I44" s="41">
        <f t="shared" si="6"/>
        <v>0</v>
      </c>
      <c r="L44" s="8"/>
    </row>
    <row r="45" spans="1:12" ht="15" customHeight="1" x14ac:dyDescent="0.25">
      <c r="B45" s="2"/>
      <c r="C45" s="3" t="s">
        <v>47</v>
      </c>
      <c r="D45" s="40">
        <v>0</v>
      </c>
      <c r="E45" s="40">
        <v>0</v>
      </c>
      <c r="F45" s="41">
        <f t="shared" si="5"/>
        <v>0</v>
      </c>
      <c r="G45" s="40">
        <v>0</v>
      </c>
      <c r="H45" s="40">
        <v>0</v>
      </c>
      <c r="I45" s="41">
        <f t="shared" si="6"/>
        <v>0</v>
      </c>
    </row>
    <row r="46" spans="1:12" x14ac:dyDescent="0.25">
      <c r="A46" s="11"/>
      <c r="B46" s="2"/>
      <c r="C46" s="7" t="s">
        <v>48</v>
      </c>
      <c r="D46" s="40">
        <v>0</v>
      </c>
      <c r="E46" s="40">
        <v>0</v>
      </c>
      <c r="F46" s="41">
        <f t="shared" si="5"/>
        <v>0</v>
      </c>
      <c r="G46" s="40">
        <v>0</v>
      </c>
      <c r="H46" s="40">
        <v>0</v>
      </c>
      <c r="I46" s="41">
        <f t="shared" si="6"/>
        <v>0</v>
      </c>
      <c r="J46" s="10"/>
    </row>
    <row r="47" spans="1:12" ht="15" customHeight="1" x14ac:dyDescent="0.25">
      <c r="B47" s="2"/>
      <c r="C47" s="7" t="s">
        <v>49</v>
      </c>
      <c r="D47" s="40">
        <v>0</v>
      </c>
      <c r="E47" s="40">
        <v>0</v>
      </c>
      <c r="F47" s="41">
        <f t="shared" si="5"/>
        <v>0</v>
      </c>
      <c r="G47" s="40">
        <v>0</v>
      </c>
      <c r="H47" s="40">
        <v>0</v>
      </c>
      <c r="I47" s="41">
        <f t="shared" si="6"/>
        <v>0</v>
      </c>
    </row>
    <row r="48" spans="1:12" x14ac:dyDescent="0.25">
      <c r="B48" s="38" t="s">
        <v>50</v>
      </c>
      <c r="C48" s="39"/>
      <c r="D48" s="42">
        <f t="shared" ref="D48:I48" si="7">SUM(D49:D57)</f>
        <v>90000</v>
      </c>
      <c r="E48" s="42">
        <f t="shared" si="7"/>
        <v>-75672.009999999995</v>
      </c>
      <c r="F48" s="42">
        <f t="shared" si="7"/>
        <v>14327.990000000005</v>
      </c>
      <c r="G48" s="42">
        <f t="shared" si="7"/>
        <v>14327.99</v>
      </c>
      <c r="H48" s="42">
        <f t="shared" si="7"/>
        <v>14327.99</v>
      </c>
      <c r="I48" s="42">
        <f t="shared" si="7"/>
        <v>0</v>
      </c>
    </row>
    <row r="49" spans="2:15" ht="15" customHeight="1" x14ac:dyDescent="0.25">
      <c r="B49" s="2"/>
      <c r="C49" s="3" t="s">
        <v>51</v>
      </c>
      <c r="D49" s="40">
        <v>90000</v>
      </c>
      <c r="E49" s="40">
        <v>-75672.009999999995</v>
      </c>
      <c r="F49" s="41">
        <f t="shared" ref="F49:F57" si="8">D49+E49</f>
        <v>14327.990000000005</v>
      </c>
      <c r="G49" s="40">
        <v>14327.99</v>
      </c>
      <c r="H49" s="40">
        <v>14327.99</v>
      </c>
      <c r="I49" s="41">
        <f t="shared" ref="I49:I57" si="9">F49-G49</f>
        <v>0</v>
      </c>
    </row>
    <row r="50" spans="2:15" ht="15" customHeight="1" x14ac:dyDescent="0.25">
      <c r="B50" s="2"/>
      <c r="C50" s="7" t="s">
        <v>52</v>
      </c>
      <c r="D50" s="40">
        <v>0</v>
      </c>
      <c r="E50" s="40">
        <v>0</v>
      </c>
      <c r="F50" s="41">
        <f t="shared" si="8"/>
        <v>0</v>
      </c>
      <c r="G50" s="40">
        <v>0</v>
      </c>
      <c r="H50" s="40">
        <v>0</v>
      </c>
      <c r="I50" s="41">
        <f t="shared" si="9"/>
        <v>0</v>
      </c>
      <c r="O50" s="8"/>
    </row>
    <row r="51" spans="2:15" ht="15.75" customHeight="1" x14ac:dyDescent="0.25">
      <c r="B51" s="2"/>
      <c r="C51" s="7" t="s">
        <v>53</v>
      </c>
      <c r="D51" s="40">
        <v>0</v>
      </c>
      <c r="E51" s="40">
        <v>0</v>
      </c>
      <c r="F51" s="41">
        <f t="shared" si="8"/>
        <v>0</v>
      </c>
      <c r="G51" s="40">
        <v>0</v>
      </c>
      <c r="H51" s="40">
        <v>0</v>
      </c>
      <c r="I51" s="41">
        <f t="shared" si="9"/>
        <v>0</v>
      </c>
      <c r="L51" s="8"/>
    </row>
    <row r="52" spans="2:15" ht="15" customHeight="1" x14ac:dyDescent="0.25">
      <c r="B52" s="2"/>
      <c r="C52" s="3" t="s">
        <v>54</v>
      </c>
      <c r="D52" s="40">
        <v>0</v>
      </c>
      <c r="E52" s="40">
        <v>0</v>
      </c>
      <c r="F52" s="41">
        <f t="shared" si="8"/>
        <v>0</v>
      </c>
      <c r="G52" s="40">
        <v>0</v>
      </c>
      <c r="H52" s="40">
        <v>0</v>
      </c>
      <c r="I52" s="41">
        <f t="shared" si="9"/>
        <v>0</v>
      </c>
    </row>
    <row r="53" spans="2:15" ht="18" customHeight="1" x14ac:dyDescent="0.25">
      <c r="B53" s="2"/>
      <c r="C53" s="3" t="s">
        <v>55</v>
      </c>
      <c r="D53" s="40">
        <v>0</v>
      </c>
      <c r="E53" s="40">
        <v>0</v>
      </c>
      <c r="F53" s="41">
        <f t="shared" si="8"/>
        <v>0</v>
      </c>
      <c r="G53" s="40">
        <v>0</v>
      </c>
      <c r="H53" s="40">
        <v>0</v>
      </c>
      <c r="I53" s="41">
        <f t="shared" si="9"/>
        <v>0</v>
      </c>
    </row>
    <row r="54" spans="2:15" ht="15" customHeight="1" x14ac:dyDescent="0.25">
      <c r="B54" s="14"/>
      <c r="C54" s="15" t="s">
        <v>56</v>
      </c>
      <c r="D54" s="40">
        <v>0</v>
      </c>
      <c r="E54" s="40">
        <v>0</v>
      </c>
      <c r="F54" s="41">
        <f t="shared" si="8"/>
        <v>0</v>
      </c>
      <c r="G54" s="40">
        <v>0</v>
      </c>
      <c r="H54" s="40">
        <v>0</v>
      </c>
      <c r="I54" s="41">
        <f t="shared" si="9"/>
        <v>0</v>
      </c>
    </row>
    <row r="55" spans="2:15" ht="15" customHeight="1" x14ac:dyDescent="0.25">
      <c r="B55" s="12"/>
      <c r="C55" s="9" t="s">
        <v>57</v>
      </c>
      <c r="D55" s="40">
        <v>0</v>
      </c>
      <c r="E55" s="40">
        <v>0</v>
      </c>
      <c r="F55" s="41">
        <f t="shared" si="8"/>
        <v>0</v>
      </c>
      <c r="G55" s="40">
        <v>0</v>
      </c>
      <c r="H55" s="40">
        <v>0</v>
      </c>
      <c r="I55" s="41">
        <f t="shared" si="9"/>
        <v>0</v>
      </c>
    </row>
    <row r="56" spans="2:15" ht="15" customHeight="1" x14ac:dyDescent="0.25">
      <c r="B56" s="2"/>
      <c r="C56" s="3" t="s">
        <v>58</v>
      </c>
      <c r="D56" s="40">
        <v>0</v>
      </c>
      <c r="E56" s="40">
        <v>0</v>
      </c>
      <c r="F56" s="41">
        <f t="shared" si="8"/>
        <v>0</v>
      </c>
      <c r="G56" s="40">
        <v>0</v>
      </c>
      <c r="H56" s="40">
        <v>0</v>
      </c>
      <c r="I56" s="41">
        <f t="shared" si="9"/>
        <v>0</v>
      </c>
    </row>
    <row r="57" spans="2:15" x14ac:dyDescent="0.25">
      <c r="B57" s="2"/>
      <c r="C57" s="3" t="s">
        <v>59</v>
      </c>
      <c r="D57" s="40">
        <v>0</v>
      </c>
      <c r="E57" s="40">
        <v>0</v>
      </c>
      <c r="F57" s="41">
        <f t="shared" si="8"/>
        <v>0</v>
      </c>
      <c r="G57" s="40">
        <v>0</v>
      </c>
      <c r="H57" s="40">
        <v>0</v>
      </c>
      <c r="I57" s="41">
        <f t="shared" si="9"/>
        <v>0</v>
      </c>
    </row>
    <row r="58" spans="2:15" x14ac:dyDescent="0.25">
      <c r="B58" s="38" t="s">
        <v>60</v>
      </c>
      <c r="C58" s="39"/>
      <c r="D58" s="42">
        <f t="shared" ref="D58:I58" si="10">SUM(D59:D61)</f>
        <v>0</v>
      </c>
      <c r="E58" s="42">
        <f t="shared" si="10"/>
        <v>0</v>
      </c>
      <c r="F58" s="42">
        <f t="shared" si="10"/>
        <v>0</v>
      </c>
      <c r="G58" s="42">
        <f t="shared" si="10"/>
        <v>0</v>
      </c>
      <c r="H58" s="42">
        <f t="shared" si="10"/>
        <v>0</v>
      </c>
      <c r="I58" s="42">
        <f t="shared" si="10"/>
        <v>0</v>
      </c>
    </row>
    <row r="59" spans="2:15" ht="15.75" customHeight="1" x14ac:dyDescent="0.25">
      <c r="B59" s="2"/>
      <c r="C59" s="3" t="s">
        <v>61</v>
      </c>
      <c r="D59" s="40">
        <v>0</v>
      </c>
      <c r="E59" s="40">
        <v>0</v>
      </c>
      <c r="F59" s="41">
        <f>D59+E59</f>
        <v>0</v>
      </c>
      <c r="G59" s="40">
        <v>0</v>
      </c>
      <c r="H59" s="40">
        <v>0</v>
      </c>
      <c r="I59" s="41">
        <f>F59-G59</f>
        <v>0</v>
      </c>
    </row>
    <row r="60" spans="2:15" ht="15" customHeight="1" x14ac:dyDescent="0.25">
      <c r="B60" s="2"/>
      <c r="C60" s="3" t="s">
        <v>62</v>
      </c>
      <c r="D60" s="40">
        <v>0</v>
      </c>
      <c r="E60" s="40">
        <v>0</v>
      </c>
      <c r="F60" s="41">
        <f>D60+E60</f>
        <v>0</v>
      </c>
      <c r="G60" s="40">
        <v>0</v>
      </c>
      <c r="H60" s="40">
        <v>0</v>
      </c>
      <c r="I60" s="41">
        <f>F60-G60</f>
        <v>0</v>
      </c>
    </row>
    <row r="61" spans="2:15" ht="15" customHeight="1" x14ac:dyDescent="0.25">
      <c r="B61" s="2"/>
      <c r="C61" s="3" t="s">
        <v>63</v>
      </c>
      <c r="D61" s="40">
        <v>0</v>
      </c>
      <c r="E61" s="40">
        <v>0</v>
      </c>
      <c r="F61" s="41">
        <f>D61+E61</f>
        <v>0</v>
      </c>
      <c r="G61" s="40">
        <v>0</v>
      </c>
      <c r="H61" s="40">
        <v>0</v>
      </c>
      <c r="I61" s="41">
        <f>F61-G61</f>
        <v>0</v>
      </c>
    </row>
    <row r="62" spans="2:15" x14ac:dyDescent="0.25">
      <c r="B62" s="38" t="s">
        <v>64</v>
      </c>
      <c r="C62" s="39"/>
      <c r="D62" s="42">
        <f t="shared" ref="D62:I62" si="11">SUM(D63:D69)</f>
        <v>0</v>
      </c>
      <c r="E62" s="42">
        <f t="shared" si="11"/>
        <v>0</v>
      </c>
      <c r="F62" s="42">
        <f t="shared" si="11"/>
        <v>0</v>
      </c>
      <c r="G62" s="42">
        <f t="shared" si="11"/>
        <v>0</v>
      </c>
      <c r="H62" s="42">
        <f t="shared" si="11"/>
        <v>0</v>
      </c>
      <c r="I62" s="42">
        <f t="shared" si="11"/>
        <v>0</v>
      </c>
    </row>
    <row r="63" spans="2:15" ht="25.5" customHeight="1" x14ac:dyDescent="0.25">
      <c r="B63" s="2"/>
      <c r="C63" s="3" t="s">
        <v>65</v>
      </c>
      <c r="D63" s="40">
        <v>0</v>
      </c>
      <c r="E63" s="40">
        <v>0</v>
      </c>
      <c r="F63" s="41">
        <f t="shared" ref="F63:F69" si="12">D63+E63</f>
        <v>0</v>
      </c>
      <c r="G63" s="40">
        <v>0</v>
      </c>
      <c r="H63" s="40">
        <v>0</v>
      </c>
      <c r="I63" s="41">
        <f t="shared" ref="I63:I69" si="13">F63-G63</f>
        <v>0</v>
      </c>
    </row>
    <row r="64" spans="2:15" ht="15.75" customHeight="1" x14ac:dyDescent="0.25">
      <c r="B64" s="2"/>
      <c r="C64" s="3" t="s">
        <v>66</v>
      </c>
      <c r="D64" s="40">
        <v>0</v>
      </c>
      <c r="E64" s="40">
        <v>0</v>
      </c>
      <c r="F64" s="41">
        <f t="shared" si="12"/>
        <v>0</v>
      </c>
      <c r="G64" s="40">
        <v>0</v>
      </c>
      <c r="H64" s="40">
        <v>0</v>
      </c>
      <c r="I64" s="41">
        <f t="shared" si="13"/>
        <v>0</v>
      </c>
    </row>
    <row r="65" spans="2:9" ht="15.75" customHeight="1" x14ac:dyDescent="0.25">
      <c r="B65" s="2"/>
      <c r="C65" s="3" t="s">
        <v>67</v>
      </c>
      <c r="D65" s="40">
        <v>0</v>
      </c>
      <c r="E65" s="40">
        <v>0</v>
      </c>
      <c r="F65" s="41">
        <f t="shared" si="12"/>
        <v>0</v>
      </c>
      <c r="G65" s="40">
        <v>0</v>
      </c>
      <c r="H65" s="40">
        <v>0</v>
      </c>
      <c r="I65" s="41">
        <f t="shared" si="13"/>
        <v>0</v>
      </c>
    </row>
    <row r="66" spans="2:9" ht="14.25" customHeight="1" x14ac:dyDescent="0.25">
      <c r="B66" s="2"/>
      <c r="C66" s="3" t="s">
        <v>68</v>
      </c>
      <c r="D66" s="40">
        <v>0</v>
      </c>
      <c r="E66" s="40">
        <v>0</v>
      </c>
      <c r="F66" s="41">
        <f t="shared" si="12"/>
        <v>0</v>
      </c>
      <c r="G66" s="40">
        <v>0</v>
      </c>
      <c r="H66" s="40">
        <v>0</v>
      </c>
      <c r="I66" s="41">
        <f t="shared" si="13"/>
        <v>0</v>
      </c>
    </row>
    <row r="67" spans="2:9" ht="25.5" customHeight="1" x14ac:dyDescent="0.25">
      <c r="B67" s="2"/>
      <c r="C67" s="3" t="s">
        <v>69</v>
      </c>
      <c r="D67" s="40">
        <v>0</v>
      </c>
      <c r="E67" s="40">
        <v>0</v>
      </c>
      <c r="F67" s="41">
        <f t="shared" si="12"/>
        <v>0</v>
      </c>
      <c r="G67" s="40">
        <v>0</v>
      </c>
      <c r="H67" s="40">
        <v>0</v>
      </c>
      <c r="I67" s="41">
        <f t="shared" si="13"/>
        <v>0</v>
      </c>
    </row>
    <row r="68" spans="2:9" ht="15.75" customHeight="1" x14ac:dyDescent="0.25">
      <c r="B68" s="2"/>
      <c r="C68" s="3" t="s">
        <v>70</v>
      </c>
      <c r="D68" s="40">
        <v>0</v>
      </c>
      <c r="E68" s="40">
        <v>0</v>
      </c>
      <c r="F68" s="41">
        <f t="shared" si="12"/>
        <v>0</v>
      </c>
      <c r="G68" s="40">
        <v>0</v>
      </c>
      <c r="H68" s="40">
        <v>0</v>
      </c>
      <c r="I68" s="41">
        <f t="shared" si="13"/>
        <v>0</v>
      </c>
    </row>
    <row r="69" spans="2:9" ht="27" customHeight="1" x14ac:dyDescent="0.25">
      <c r="B69" s="2"/>
      <c r="C69" s="3" t="s">
        <v>71</v>
      </c>
      <c r="D69" s="40">
        <v>0</v>
      </c>
      <c r="E69" s="40">
        <v>0</v>
      </c>
      <c r="F69" s="41">
        <f t="shared" si="12"/>
        <v>0</v>
      </c>
      <c r="G69" s="40">
        <v>0</v>
      </c>
      <c r="H69" s="40">
        <v>0</v>
      </c>
      <c r="I69" s="41">
        <f t="shared" si="13"/>
        <v>0</v>
      </c>
    </row>
    <row r="70" spans="2:9" x14ac:dyDescent="0.25">
      <c r="B70" s="38" t="s">
        <v>72</v>
      </c>
      <c r="C70" s="39"/>
      <c r="D70" s="42">
        <f t="shared" ref="D70:I70" si="14">SUM(D71:D73)</f>
        <v>0</v>
      </c>
      <c r="E70" s="42">
        <f t="shared" si="14"/>
        <v>0</v>
      </c>
      <c r="F70" s="42">
        <f t="shared" si="14"/>
        <v>0</v>
      </c>
      <c r="G70" s="42">
        <f t="shared" si="14"/>
        <v>0</v>
      </c>
      <c r="H70" s="42">
        <f t="shared" si="14"/>
        <v>0</v>
      </c>
      <c r="I70" s="42">
        <f t="shared" si="14"/>
        <v>0</v>
      </c>
    </row>
    <row r="71" spans="2:9" ht="12.75" customHeight="1" x14ac:dyDescent="0.25">
      <c r="B71" s="2"/>
      <c r="C71" s="3" t="s">
        <v>73</v>
      </c>
      <c r="D71" s="40">
        <v>0</v>
      </c>
      <c r="E71" s="40">
        <v>0</v>
      </c>
      <c r="F71" s="41">
        <f>D71+E71</f>
        <v>0</v>
      </c>
      <c r="G71" s="40">
        <v>0</v>
      </c>
      <c r="H71" s="40">
        <v>0</v>
      </c>
      <c r="I71" s="41">
        <f>F71-G71</f>
        <v>0</v>
      </c>
    </row>
    <row r="72" spans="2:9" x14ac:dyDescent="0.25">
      <c r="B72" s="2"/>
      <c r="C72" s="3" t="s">
        <v>74</v>
      </c>
      <c r="D72" s="40">
        <v>0</v>
      </c>
      <c r="E72" s="40">
        <v>0</v>
      </c>
      <c r="F72" s="41">
        <f>D72+E72</f>
        <v>0</v>
      </c>
      <c r="G72" s="40">
        <v>0</v>
      </c>
      <c r="H72" s="40">
        <v>0</v>
      </c>
      <c r="I72" s="41">
        <f>F72-G72</f>
        <v>0</v>
      </c>
    </row>
    <row r="73" spans="2:9" x14ac:dyDescent="0.25">
      <c r="B73" s="2"/>
      <c r="C73" s="3" t="s">
        <v>75</v>
      </c>
      <c r="D73" s="40">
        <v>0</v>
      </c>
      <c r="E73" s="40">
        <v>0</v>
      </c>
      <c r="F73" s="41">
        <f>D73+E73</f>
        <v>0</v>
      </c>
      <c r="G73" s="40">
        <v>0</v>
      </c>
      <c r="H73" s="40">
        <v>0</v>
      </c>
      <c r="I73" s="41">
        <f>F73-G73</f>
        <v>0</v>
      </c>
    </row>
    <row r="74" spans="2:9" x14ac:dyDescent="0.25">
      <c r="B74" s="38" t="s">
        <v>76</v>
      </c>
      <c r="C74" s="39"/>
      <c r="D74" s="42">
        <f t="shared" ref="D74:I74" si="15">SUM(D75:D81)</f>
        <v>1100784.1200000001</v>
      </c>
      <c r="E74" s="42">
        <f t="shared" si="15"/>
        <v>-1100784.1200000001</v>
      </c>
      <c r="F74" s="42">
        <f t="shared" si="15"/>
        <v>0</v>
      </c>
      <c r="G74" s="42">
        <f t="shared" si="15"/>
        <v>0</v>
      </c>
      <c r="H74" s="42">
        <f t="shared" si="15"/>
        <v>0</v>
      </c>
      <c r="I74" s="42">
        <f t="shared" si="15"/>
        <v>0</v>
      </c>
    </row>
    <row r="75" spans="2:9" ht="15.75" customHeight="1" x14ac:dyDescent="0.25">
      <c r="B75" s="2"/>
      <c r="C75" s="3" t="s">
        <v>77</v>
      </c>
      <c r="D75" s="40">
        <v>0</v>
      </c>
      <c r="E75" s="40">
        <v>0</v>
      </c>
      <c r="F75" s="41">
        <f t="shared" ref="F75:F81" si="16">D75+E75</f>
        <v>0</v>
      </c>
      <c r="G75" s="40">
        <v>0</v>
      </c>
      <c r="H75" s="40">
        <v>0</v>
      </c>
      <c r="I75" s="41">
        <f t="shared" ref="I75:I81" si="17">F75-G75</f>
        <v>0</v>
      </c>
    </row>
    <row r="76" spans="2:9" ht="15.75" customHeight="1" x14ac:dyDescent="0.25">
      <c r="B76" s="2"/>
      <c r="C76" s="3" t="s">
        <v>78</v>
      </c>
      <c r="D76" s="40">
        <v>0</v>
      </c>
      <c r="E76" s="40">
        <v>0</v>
      </c>
      <c r="F76" s="41">
        <f t="shared" si="16"/>
        <v>0</v>
      </c>
      <c r="G76" s="40">
        <v>0</v>
      </c>
      <c r="H76" s="40">
        <v>0</v>
      </c>
      <c r="I76" s="41">
        <f t="shared" si="17"/>
        <v>0</v>
      </c>
    </row>
    <row r="77" spans="2:9" ht="15.75" customHeight="1" x14ac:dyDescent="0.25">
      <c r="B77" s="2"/>
      <c r="C77" s="3" t="s">
        <v>79</v>
      </c>
      <c r="D77" s="40">
        <v>0</v>
      </c>
      <c r="E77" s="40">
        <v>0</v>
      </c>
      <c r="F77" s="41">
        <f t="shared" si="16"/>
        <v>0</v>
      </c>
      <c r="G77" s="40">
        <v>0</v>
      </c>
      <c r="H77" s="40">
        <v>0</v>
      </c>
      <c r="I77" s="41">
        <f t="shared" si="17"/>
        <v>0</v>
      </c>
    </row>
    <row r="78" spans="2:9" ht="15.75" customHeight="1" x14ac:dyDescent="0.25">
      <c r="B78" s="2"/>
      <c r="C78" s="3" t="s">
        <v>80</v>
      </c>
      <c r="D78" s="40">
        <v>0</v>
      </c>
      <c r="E78" s="40">
        <v>0</v>
      </c>
      <c r="F78" s="41">
        <f t="shared" si="16"/>
        <v>0</v>
      </c>
      <c r="G78" s="40">
        <v>0</v>
      </c>
      <c r="H78" s="40">
        <v>0</v>
      </c>
      <c r="I78" s="41">
        <f t="shared" si="17"/>
        <v>0</v>
      </c>
    </row>
    <row r="79" spans="2:9" ht="15.75" customHeight="1" x14ac:dyDescent="0.25">
      <c r="B79" s="2"/>
      <c r="C79" s="3" t="s">
        <v>81</v>
      </c>
      <c r="D79" s="40">
        <v>0</v>
      </c>
      <c r="E79" s="40">
        <v>0</v>
      </c>
      <c r="F79" s="41">
        <f t="shared" si="16"/>
        <v>0</v>
      </c>
      <c r="G79" s="40">
        <v>0</v>
      </c>
      <c r="H79" s="40">
        <v>0</v>
      </c>
      <c r="I79" s="41">
        <f t="shared" si="17"/>
        <v>0</v>
      </c>
    </row>
    <row r="80" spans="2:9" x14ac:dyDescent="0.25">
      <c r="B80" s="2"/>
      <c r="C80" s="3" t="s">
        <v>82</v>
      </c>
      <c r="D80" s="40">
        <v>0</v>
      </c>
      <c r="E80" s="40">
        <v>0</v>
      </c>
      <c r="F80" s="41">
        <f t="shared" si="16"/>
        <v>0</v>
      </c>
      <c r="G80" s="40">
        <v>0</v>
      </c>
      <c r="H80" s="40">
        <v>0</v>
      </c>
      <c r="I80" s="41">
        <f t="shared" si="17"/>
        <v>0</v>
      </c>
    </row>
    <row r="81" spans="1:17" ht="24" x14ac:dyDescent="0.25">
      <c r="B81" s="2"/>
      <c r="C81" s="3" t="s">
        <v>83</v>
      </c>
      <c r="D81" s="43">
        <v>1100784.1200000001</v>
      </c>
      <c r="E81" s="43">
        <v>-1100784.1200000001</v>
      </c>
      <c r="F81" s="44">
        <f t="shared" si="16"/>
        <v>0</v>
      </c>
      <c r="G81" s="43">
        <v>0</v>
      </c>
      <c r="H81" s="43">
        <v>0</v>
      </c>
      <c r="I81" s="44">
        <f t="shared" si="17"/>
        <v>0</v>
      </c>
    </row>
    <row r="82" spans="1:17" x14ac:dyDescent="0.25">
      <c r="B82" s="5"/>
      <c r="C82" s="6" t="s">
        <v>84</v>
      </c>
      <c r="D82" s="44">
        <f>D10+D18+D28+D38+D48+D58+D62+D70+D74</f>
        <v>11122006</v>
      </c>
      <c r="E82" s="44">
        <f t="shared" ref="D82:H82" si="18">E10+E18+E28+E38+E48+E58+E62+E70+E74</f>
        <v>2998608.79</v>
      </c>
      <c r="F82" s="44">
        <f t="shared" si="18"/>
        <v>14120614.790000001</v>
      </c>
      <c r="G82" s="44">
        <f t="shared" si="18"/>
        <v>14120614.790000001</v>
      </c>
      <c r="H82" s="44">
        <f t="shared" si="18"/>
        <v>14120614.790000001</v>
      </c>
      <c r="I82" s="4"/>
    </row>
    <row r="86" spans="1:17" s="48" customFormat="1" ht="12.75" x14ac:dyDescent="0.2">
      <c r="A86" s="46"/>
      <c r="B86" s="47"/>
      <c r="C86" s="47"/>
      <c r="D86" s="47"/>
      <c r="E86" s="47"/>
      <c r="F86" s="47"/>
      <c r="G86" s="47"/>
    </row>
    <row r="88" spans="1:17" s="52" customFormat="1" ht="16.5" x14ac:dyDescent="0.3">
      <c r="A88" s="49"/>
      <c r="B88" s="50"/>
      <c r="C88" s="51"/>
      <c r="D88" s="50"/>
      <c r="E88" s="50"/>
      <c r="F88" s="50"/>
      <c r="G88" s="50"/>
    </row>
    <row r="89" spans="1:17" x14ac:dyDescent="0.25">
      <c r="A89" s="53"/>
      <c r="B89" s="54"/>
      <c r="C89" s="55"/>
      <c r="D89" s="56"/>
      <c r="E89" s="54"/>
      <c r="F89" s="54"/>
      <c r="G89" s="57"/>
      <c r="H89" s="56"/>
      <c r="I89" s="53"/>
      <c r="J89" s="53"/>
      <c r="K89" s="53"/>
      <c r="L89" s="53"/>
      <c r="M89" s="53"/>
      <c r="N89" s="53"/>
      <c r="O89" s="54"/>
      <c r="P89" s="54"/>
      <c r="Q89" s="54"/>
    </row>
    <row r="90" spans="1:17" x14ac:dyDescent="0.25">
      <c r="A90" s="53"/>
      <c r="B90" s="54"/>
      <c r="C90" s="55"/>
      <c r="D90" s="56"/>
      <c r="E90" s="54"/>
      <c r="F90" s="54"/>
      <c r="G90" s="57"/>
      <c r="H90" s="56"/>
      <c r="I90" s="53"/>
      <c r="J90" s="53"/>
      <c r="K90" s="53"/>
      <c r="L90" s="53"/>
      <c r="M90" s="53"/>
      <c r="N90" s="53"/>
      <c r="O90" s="54"/>
      <c r="P90" s="54"/>
      <c r="Q90" s="54"/>
    </row>
    <row r="91" spans="1:17" x14ac:dyDescent="0.25">
      <c r="A91" s="53"/>
      <c r="B91" s="54"/>
      <c r="C91" s="55"/>
      <c r="D91" s="56"/>
      <c r="E91" s="54"/>
      <c r="F91" s="54"/>
      <c r="G91" s="57"/>
      <c r="H91" s="56"/>
      <c r="I91" s="53"/>
      <c r="J91" s="53"/>
      <c r="K91" s="53"/>
      <c r="L91" s="53"/>
      <c r="M91" s="53"/>
      <c r="N91" s="53"/>
      <c r="O91" s="54"/>
      <c r="P91" s="54"/>
      <c r="Q91" s="54"/>
    </row>
    <row r="92" spans="1:17" x14ac:dyDescent="0.25">
      <c r="A92" s="53"/>
      <c r="B92" s="54"/>
      <c r="C92" s="55"/>
      <c r="D92" s="56"/>
      <c r="E92" s="54"/>
      <c r="F92" s="54"/>
      <c r="G92" s="57"/>
      <c r="H92" s="56"/>
      <c r="I92" s="53"/>
      <c r="J92" s="53"/>
      <c r="K92" s="53"/>
      <c r="L92" s="53"/>
      <c r="M92" s="53"/>
      <c r="N92" s="53"/>
      <c r="O92" s="54"/>
      <c r="P92" s="54"/>
      <c r="Q92" s="54"/>
    </row>
  </sheetData>
  <mergeCells count="16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3:I3"/>
    <mergeCell ref="B4:I4"/>
    <mergeCell ref="B5:I5"/>
    <mergeCell ref="B6:I6"/>
    <mergeCell ref="B7:C9"/>
    <mergeCell ref="D7:H7"/>
    <mergeCell ref="I7:I8"/>
  </mergeCells>
  <printOptions horizontalCentered="1"/>
  <pageMargins left="0.31496062992125984" right="0.31496062992125984" top="0.35433070866141736" bottom="0.35433070866141736" header="0" footer="0"/>
  <pageSetup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IP-4</vt:lpstr>
      <vt:lpstr>'IP-4'!Títulos_a_imprimir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CP JESUS</cp:lastModifiedBy>
  <cp:lastPrinted>2019-10-15T23:29:05Z</cp:lastPrinted>
  <dcterms:created xsi:type="dcterms:W3CDTF">2018-10-31T21:40:06Z</dcterms:created>
  <dcterms:modified xsi:type="dcterms:W3CDTF">2020-09-21T18:29:15Z</dcterms:modified>
</cp:coreProperties>
</file>